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8400" windowHeight="17832" tabRatio="764"/>
  </bookViews>
  <sheets>
    <sheet name="Read me" sheetId="29" r:id="rId1"/>
    <sheet name="1. General Information" sheetId="15" r:id="rId2"/>
    <sheet name="2. Basic annual contribution" sheetId="7" r:id="rId3"/>
    <sheet name="3. Deductions" sheetId="18" r:id="rId4"/>
    <sheet name="4. Risk adjustment" sheetId="17" r:id="rId5"/>
    <sheet name="5. Definitions and guidance" sheetId="14" r:id="rId6"/>
    <sheet name="6. Validation rules" sheetId="25" r:id="rId7"/>
  </sheets>
  <definedNames>
    <definedName name="_xlnm.Print_Area" localSheetId="1">'1. General Information'!$B:$G</definedName>
    <definedName name="_xlnm.Print_Area" localSheetId="2">'2. Basic annual contribution'!$B:$G</definedName>
    <definedName name="_xlnm.Print_Area" localSheetId="3">'3. Deductions'!$B:$G</definedName>
    <definedName name="_xlnm.Print_Area" localSheetId="4">'4. Risk adjustment'!$B:$F</definedName>
    <definedName name="_xlnm.Print_Area" localSheetId="5">'5. Definitions and guidance'!$B:$M</definedName>
    <definedName name="_xlnm.Print_Area" localSheetId="6">'6. Validation rules'!$B$4:$S$88</definedName>
    <definedName name="_xlnm.Print_Area" localSheetId="0">'Read me'!$B:$G</definedName>
    <definedName name="_xlnm.Print_Titles" localSheetId="1">'1. General Information'!$1:$5</definedName>
    <definedName name="_xlnm.Print_Titles" localSheetId="2">'2. Basic annual contribution'!$1:$5</definedName>
    <definedName name="_xlnm.Print_Titles" localSheetId="3">'3. Deductions'!$1:$5</definedName>
    <definedName name="_xlnm.Print_Titles" localSheetId="4">'4. Risk adjustment'!$1:$5</definedName>
    <definedName name="_xlnm.Print_Titles" localSheetId="5">'5. Definitions and guidance'!$1:$7</definedName>
    <definedName name="_xlnm.Print_Titles" localSheetId="6">'6. Validation rules'!$1:$12</definedName>
    <definedName name="_xlnm.Print_Titles" localSheetId="0">'Read me'!$1:$5</definedName>
  </definedNames>
  <calcPr calcId="152511"/>
</workbook>
</file>

<file path=xl/calcChain.xml><?xml version="1.0" encoding="utf-8"?>
<calcChain xmlns="http://schemas.openxmlformats.org/spreadsheetml/2006/main">
  <c r="C46" i="7" l="1"/>
  <c r="J38" i="25" l="1"/>
  <c r="J37" i="25"/>
  <c r="J70" i="25"/>
  <c r="J82" i="25"/>
  <c r="J81" i="25"/>
  <c r="J80" i="25"/>
  <c r="J79" i="25"/>
  <c r="J78" i="25"/>
  <c r="J77" i="25"/>
  <c r="J76" i="25"/>
  <c r="F42" i="7" l="1"/>
  <c r="F43" i="7" s="1"/>
  <c r="O15" i="25" l="1"/>
  <c r="O16" i="25"/>
  <c r="O38" i="25" l="1"/>
  <c r="O35" i="25" l="1"/>
  <c r="O34" i="25"/>
  <c r="O33" i="25"/>
  <c r="O17" i="25"/>
  <c r="F129" i="25" l="1"/>
  <c r="E129" i="25"/>
  <c r="F139" i="25"/>
  <c r="E139" i="25"/>
  <c r="C139" i="25"/>
  <c r="F138" i="25"/>
  <c r="E138" i="25"/>
  <c r="C138" i="25"/>
  <c r="F137" i="25"/>
  <c r="E137" i="25"/>
  <c r="C137" i="25"/>
  <c r="F136" i="25"/>
  <c r="E136" i="25"/>
  <c r="C136" i="25"/>
  <c r="F135" i="25"/>
  <c r="E135" i="25"/>
  <c r="C135" i="25"/>
  <c r="F134" i="25"/>
  <c r="E134" i="25"/>
  <c r="C134" i="25"/>
  <c r="F133" i="25"/>
  <c r="E133" i="25"/>
  <c r="C133" i="25"/>
  <c r="F132" i="25"/>
  <c r="E132" i="25"/>
  <c r="C132" i="25"/>
  <c r="F131" i="25"/>
  <c r="E131" i="25"/>
  <c r="C131" i="25"/>
  <c r="F130" i="25"/>
  <c r="E130" i="25"/>
  <c r="C130" i="25"/>
  <c r="C129" i="25"/>
  <c r="C128" i="25"/>
  <c r="C127" i="25"/>
  <c r="C126" i="25"/>
  <c r="C125" i="25"/>
  <c r="C124" i="25"/>
  <c r="C123" i="25"/>
  <c r="C122" i="25"/>
  <c r="C121" i="25"/>
  <c r="C120" i="25"/>
  <c r="C119" i="25"/>
  <c r="C118" i="25"/>
  <c r="C117" i="25"/>
  <c r="C116" i="25"/>
  <c r="C115" i="25"/>
  <c r="C114" i="25"/>
  <c r="C113" i="25"/>
  <c r="C112" i="25"/>
  <c r="C111" i="25"/>
  <c r="C110" i="25"/>
  <c r="C109" i="25"/>
  <c r="C108" i="25"/>
  <c r="C107" i="25"/>
  <c r="C106" i="25"/>
  <c r="C105" i="25"/>
  <c r="C104" i="25"/>
  <c r="C103" i="25"/>
  <c r="C102" i="25"/>
  <c r="C101" i="25"/>
  <c r="C100" i="25"/>
  <c r="C99" i="25"/>
  <c r="C98" i="25"/>
  <c r="C97" i="25"/>
  <c r="E128" i="25"/>
  <c r="E127" i="25"/>
  <c r="E126" i="25"/>
  <c r="E125" i="25"/>
  <c r="E124" i="25"/>
  <c r="E123" i="25"/>
  <c r="E122" i="25"/>
  <c r="E121" i="25"/>
  <c r="E120" i="25"/>
  <c r="E119" i="25"/>
  <c r="E118" i="25"/>
  <c r="E117" i="25"/>
  <c r="E116" i="25"/>
  <c r="E115" i="25"/>
  <c r="E114" i="25"/>
  <c r="E113" i="25"/>
  <c r="E112" i="25"/>
  <c r="E111" i="25"/>
  <c r="E110" i="25"/>
  <c r="E109" i="25"/>
  <c r="E108" i="25"/>
  <c r="E107" i="25"/>
  <c r="E106" i="25"/>
  <c r="E105" i="25"/>
  <c r="E104" i="25"/>
  <c r="E103" i="25"/>
  <c r="E102" i="25"/>
  <c r="E101" i="25"/>
  <c r="E100" i="25"/>
  <c r="E99" i="25"/>
  <c r="E98" i="25"/>
  <c r="E97" i="25"/>
  <c r="F126" i="25"/>
  <c r="F120" i="25"/>
  <c r="F115" i="25"/>
  <c r="F110" i="25"/>
  <c r="F105" i="25"/>
  <c r="F100" i="25"/>
  <c r="F95" i="25"/>
  <c r="F94" i="25"/>
  <c r="E95" i="25"/>
  <c r="E96" i="25"/>
  <c r="C96" i="25" l="1"/>
  <c r="C95" i="25"/>
  <c r="C94" i="25"/>
  <c r="E93" i="25"/>
  <c r="E94" i="25"/>
  <c r="C93" i="25"/>
  <c r="B94" i="25" l="1"/>
  <c r="F222" i="18" l="1"/>
  <c r="F212" i="18"/>
  <c r="E101" i="17"/>
  <c r="E100" i="17"/>
  <c r="F44" i="7"/>
  <c r="F96" i="25" s="1"/>
  <c r="O32" i="25" s="1"/>
  <c r="F186" i="18" l="1"/>
  <c r="F147" i="18"/>
  <c r="F121" i="18"/>
  <c r="F95" i="18"/>
  <c r="F69" i="18"/>
  <c r="F43" i="18"/>
  <c r="E91" i="17"/>
  <c r="E90" i="17"/>
  <c r="E89" i="17"/>
  <c r="E80" i="17"/>
  <c r="E74" i="17"/>
  <c r="E49" i="17"/>
  <c r="E43" i="17"/>
  <c r="E72" i="17"/>
  <c r="E73" i="17"/>
  <c r="E82" i="17"/>
  <c r="E81" i="17"/>
  <c r="B139" i="25" l="1"/>
  <c r="B138" i="25"/>
  <c r="B137" i="25"/>
  <c r="B136" i="25"/>
  <c r="B135" i="25"/>
  <c r="B134" i="25"/>
  <c r="B133" i="25"/>
  <c r="B132" i="25"/>
  <c r="B131" i="25"/>
  <c r="B130" i="25"/>
  <c r="B129" i="25"/>
  <c r="B128" i="25"/>
  <c r="B127" i="25"/>
  <c r="B126" i="25"/>
  <c r="B125" i="25"/>
  <c r="B124" i="25"/>
  <c r="B123" i="25"/>
  <c r="B122" i="25"/>
  <c r="B121" i="25"/>
  <c r="B120" i="25"/>
  <c r="B119" i="25"/>
  <c r="B118" i="25"/>
  <c r="B117" i="25"/>
  <c r="B116" i="25"/>
  <c r="B115" i="25"/>
  <c r="B114" i="25"/>
  <c r="B113" i="25"/>
  <c r="B112" i="25"/>
  <c r="B111" i="25"/>
  <c r="B110" i="25"/>
  <c r="B109" i="25"/>
  <c r="B108" i="25"/>
  <c r="B107" i="25"/>
  <c r="B106" i="25"/>
  <c r="B105" i="25"/>
  <c r="B104" i="25"/>
  <c r="B103" i="25"/>
  <c r="B102" i="25"/>
  <c r="B101" i="25"/>
  <c r="B100" i="25"/>
  <c r="B99" i="25"/>
  <c r="B98" i="25"/>
  <c r="B97" i="25"/>
  <c r="B96" i="25"/>
  <c r="B95" i="25"/>
  <c r="B93" i="25"/>
  <c r="F86" i="25"/>
  <c r="G86" i="25" s="1"/>
  <c r="E86" i="25"/>
  <c r="C86" i="25"/>
  <c r="B86" i="25" s="1"/>
  <c r="G85" i="25"/>
  <c r="F85" i="25"/>
  <c r="E85" i="25"/>
  <c r="C85" i="25"/>
  <c r="B85" i="25" s="1"/>
  <c r="F84" i="25"/>
  <c r="G84" i="25" s="1"/>
  <c r="E84" i="25"/>
  <c r="C84" i="25"/>
  <c r="B84" i="25" s="1"/>
  <c r="F83" i="25"/>
  <c r="G83" i="25" s="1"/>
  <c r="E83" i="25"/>
  <c r="C83" i="25"/>
  <c r="B83" i="25" s="1"/>
  <c r="F82" i="25"/>
  <c r="E82" i="25"/>
  <c r="C82" i="25"/>
  <c r="B82" i="25" s="1"/>
  <c r="G81" i="25"/>
  <c r="F81" i="25"/>
  <c r="E81" i="25"/>
  <c r="C81" i="25"/>
  <c r="B81" i="25"/>
  <c r="F80" i="25"/>
  <c r="G80" i="25" s="1"/>
  <c r="E80" i="25"/>
  <c r="C80" i="25"/>
  <c r="B80" i="25"/>
  <c r="F79" i="25"/>
  <c r="E79" i="25"/>
  <c r="C79" i="25"/>
  <c r="B79" i="25" s="1"/>
  <c r="F78" i="25"/>
  <c r="E78" i="25"/>
  <c r="C78" i="25"/>
  <c r="B78" i="25" s="1"/>
  <c r="F77" i="25"/>
  <c r="E77" i="25"/>
  <c r="C77" i="25"/>
  <c r="B77" i="25" s="1"/>
  <c r="F76" i="25"/>
  <c r="G76" i="25" s="1"/>
  <c r="E76" i="25"/>
  <c r="C76" i="25"/>
  <c r="B76" i="25" s="1"/>
  <c r="F75" i="25"/>
  <c r="G75" i="25" s="1"/>
  <c r="E75" i="25"/>
  <c r="C75" i="25"/>
  <c r="B75" i="25" s="1"/>
  <c r="G74" i="25"/>
  <c r="F74" i="25"/>
  <c r="E74" i="25"/>
  <c r="C74" i="25"/>
  <c r="B74" i="25" s="1"/>
  <c r="F73" i="25"/>
  <c r="G73" i="25" s="1"/>
  <c r="E73" i="25"/>
  <c r="C73" i="25"/>
  <c r="B73" i="25" s="1"/>
  <c r="F72" i="25"/>
  <c r="E72" i="25"/>
  <c r="C72" i="25"/>
  <c r="B72" i="25" s="1"/>
  <c r="G71" i="25"/>
  <c r="F71" i="25"/>
  <c r="E71" i="25"/>
  <c r="C71" i="25"/>
  <c r="B71" i="25" s="1"/>
  <c r="F70" i="25"/>
  <c r="E70" i="25"/>
  <c r="C70" i="25"/>
  <c r="B70" i="25" s="1"/>
  <c r="G69" i="25"/>
  <c r="F69" i="25"/>
  <c r="E69" i="25"/>
  <c r="C69" i="25"/>
  <c r="B69" i="25" s="1"/>
  <c r="F68" i="25"/>
  <c r="G68" i="25" s="1"/>
  <c r="E68" i="25"/>
  <c r="C68" i="25"/>
  <c r="B68" i="25" s="1"/>
  <c r="F67" i="25"/>
  <c r="G67" i="25" s="1"/>
  <c r="E67" i="25"/>
  <c r="C67" i="25"/>
  <c r="B67" i="25" s="1"/>
  <c r="F66" i="25"/>
  <c r="G66" i="25" s="1"/>
  <c r="E66" i="25"/>
  <c r="C66" i="25"/>
  <c r="B66" i="25" s="1"/>
  <c r="G65" i="25"/>
  <c r="F65" i="25"/>
  <c r="E65" i="25"/>
  <c r="C65" i="25"/>
  <c r="B65" i="25" s="1"/>
  <c r="H64" i="25"/>
  <c r="G64" i="25"/>
  <c r="F64" i="25"/>
  <c r="E64" i="25"/>
  <c r="C64" i="25"/>
  <c r="B64" i="25" s="1"/>
  <c r="F63" i="25"/>
  <c r="E63" i="25"/>
  <c r="C63" i="25"/>
  <c r="B63" i="25" s="1"/>
  <c r="F62" i="25"/>
  <c r="E62" i="25"/>
  <c r="C62" i="25"/>
  <c r="B62" i="25" s="1"/>
  <c r="G61" i="25"/>
  <c r="F61" i="25"/>
  <c r="E61" i="25"/>
  <c r="C61" i="25"/>
  <c r="B61" i="25" s="1"/>
  <c r="H60" i="25"/>
  <c r="F60" i="25"/>
  <c r="E60" i="25"/>
  <c r="C60" i="25"/>
  <c r="B60" i="25" s="1"/>
  <c r="G59" i="25"/>
  <c r="F59" i="25"/>
  <c r="E59" i="25"/>
  <c r="C59" i="25"/>
  <c r="B59" i="25"/>
  <c r="F58" i="25"/>
  <c r="E58" i="25"/>
  <c r="C58" i="25"/>
  <c r="B58" i="25" s="1"/>
  <c r="G57" i="25"/>
  <c r="F57" i="25"/>
  <c r="E57" i="25"/>
  <c r="C57" i="25"/>
  <c r="B57" i="25" s="1"/>
  <c r="H56" i="25"/>
  <c r="F56" i="25"/>
  <c r="E56" i="25"/>
  <c r="C56" i="25"/>
  <c r="B56" i="25" s="1"/>
  <c r="F55" i="25"/>
  <c r="E55" i="25"/>
  <c r="C55" i="25"/>
  <c r="B55" i="25" s="1"/>
  <c r="F54" i="25"/>
  <c r="E54" i="25"/>
  <c r="C54" i="25"/>
  <c r="B54" i="25" s="1"/>
  <c r="F53" i="25"/>
  <c r="E53" i="25"/>
  <c r="C53" i="25"/>
  <c r="B53" i="25" s="1"/>
  <c r="G52" i="25"/>
  <c r="F52" i="25"/>
  <c r="E52" i="25"/>
  <c r="C52" i="25"/>
  <c r="B52" i="25" s="1"/>
  <c r="F51" i="25"/>
  <c r="E51" i="25"/>
  <c r="C51" i="25"/>
  <c r="B51" i="25" s="1"/>
  <c r="F50" i="25"/>
  <c r="E50" i="25"/>
  <c r="C50" i="25"/>
  <c r="B50" i="25" s="1"/>
  <c r="H49" i="25"/>
  <c r="F49" i="25"/>
  <c r="G49" i="25" s="1"/>
  <c r="E49" i="25"/>
  <c r="C49" i="25"/>
  <c r="B49" i="25" s="1"/>
  <c r="H48" i="25"/>
  <c r="G48" i="25"/>
  <c r="F48" i="25"/>
  <c r="E48" i="25"/>
  <c r="C48" i="25"/>
  <c r="B48" i="25"/>
  <c r="F47" i="25"/>
  <c r="G47" i="25" s="1"/>
  <c r="E47" i="25"/>
  <c r="C47" i="25"/>
  <c r="B47" i="25"/>
  <c r="F46" i="25"/>
  <c r="G46" i="25" s="1"/>
  <c r="E46" i="25"/>
  <c r="C46" i="25"/>
  <c r="B46" i="25" s="1"/>
  <c r="H45" i="25"/>
  <c r="F45" i="25"/>
  <c r="G45" i="25" s="1"/>
  <c r="E45" i="25"/>
  <c r="C45" i="25"/>
  <c r="B45" i="25" s="1"/>
  <c r="H44" i="25"/>
  <c r="F44" i="25"/>
  <c r="E44" i="25"/>
  <c r="C44" i="25"/>
  <c r="B44" i="25" s="1"/>
  <c r="F43" i="25"/>
  <c r="H43" i="25" s="1"/>
  <c r="E43" i="25"/>
  <c r="C43" i="25"/>
  <c r="B43" i="25" s="1"/>
  <c r="F42" i="25"/>
  <c r="G42" i="25" s="1"/>
  <c r="E42" i="25"/>
  <c r="C42" i="25"/>
  <c r="B42" i="25" s="1"/>
  <c r="F41" i="25"/>
  <c r="E41" i="25"/>
  <c r="C41" i="25"/>
  <c r="B41" i="25" s="1"/>
  <c r="F40" i="25"/>
  <c r="E40" i="25"/>
  <c r="C40" i="25"/>
  <c r="B40" i="25" s="1"/>
  <c r="F38" i="25"/>
  <c r="H38" i="25" s="1"/>
  <c r="E38" i="25"/>
  <c r="C38" i="25"/>
  <c r="B38" i="25"/>
  <c r="F37" i="25"/>
  <c r="E37" i="25"/>
  <c r="C37" i="25"/>
  <c r="B37" i="25" s="1"/>
  <c r="O36" i="25"/>
  <c r="F36" i="25"/>
  <c r="E36" i="25"/>
  <c r="C36" i="25"/>
  <c r="B36" i="25"/>
  <c r="F35" i="25"/>
  <c r="G35" i="25" s="1"/>
  <c r="E35" i="25"/>
  <c r="C35" i="25"/>
  <c r="B35" i="25" s="1"/>
  <c r="F34" i="25"/>
  <c r="G34" i="25" s="1"/>
  <c r="E34" i="25"/>
  <c r="C34" i="25"/>
  <c r="B34" i="25" s="1"/>
  <c r="F33" i="25"/>
  <c r="G33" i="25" s="1"/>
  <c r="E33" i="25"/>
  <c r="C33" i="25"/>
  <c r="B33" i="25"/>
  <c r="G32" i="25"/>
  <c r="F32" i="25"/>
  <c r="E32" i="25"/>
  <c r="C32" i="25"/>
  <c r="B32" i="25"/>
  <c r="F31" i="25"/>
  <c r="E31" i="25"/>
  <c r="C31" i="25"/>
  <c r="B31" i="25" s="1"/>
  <c r="F30" i="25"/>
  <c r="G30" i="25" s="1"/>
  <c r="E30" i="25"/>
  <c r="C30" i="25"/>
  <c r="B30" i="25" s="1"/>
  <c r="F29" i="25"/>
  <c r="E29" i="25"/>
  <c r="C29" i="25"/>
  <c r="B29" i="25" s="1"/>
  <c r="F28" i="25"/>
  <c r="E28" i="25"/>
  <c r="C28" i="25"/>
  <c r="B28" i="25" s="1"/>
  <c r="F27" i="25"/>
  <c r="E27" i="25"/>
  <c r="C27" i="25"/>
  <c r="B27" i="25" s="1"/>
  <c r="O26" i="25"/>
  <c r="F26" i="25"/>
  <c r="G26" i="25" s="1"/>
  <c r="E26" i="25"/>
  <c r="C26" i="25"/>
  <c r="B26" i="25" s="1"/>
  <c r="O25" i="25"/>
  <c r="F25" i="25"/>
  <c r="G25" i="25" s="1"/>
  <c r="E25" i="25"/>
  <c r="C25" i="25"/>
  <c r="B25" i="25"/>
  <c r="F24" i="25"/>
  <c r="G24" i="25" s="1"/>
  <c r="E24" i="25"/>
  <c r="C24" i="25"/>
  <c r="B24" i="25" s="1"/>
  <c r="F23" i="25"/>
  <c r="G23" i="25" s="1"/>
  <c r="E23" i="25"/>
  <c r="C23" i="25"/>
  <c r="B23" i="25" s="1"/>
  <c r="O22" i="25"/>
  <c r="F22" i="25"/>
  <c r="G22" i="25" s="1"/>
  <c r="E22" i="25"/>
  <c r="C22" i="25"/>
  <c r="B22" i="25" s="1"/>
  <c r="F21" i="25"/>
  <c r="G21" i="25" s="1"/>
  <c r="E21" i="25"/>
  <c r="C21" i="25"/>
  <c r="B21" i="25" s="1"/>
  <c r="F20" i="25"/>
  <c r="G20" i="25" s="1"/>
  <c r="E20" i="25"/>
  <c r="C20" i="25"/>
  <c r="B20" i="25" s="1"/>
  <c r="F19" i="25"/>
  <c r="G19" i="25" s="1"/>
  <c r="E19" i="25"/>
  <c r="C19" i="25"/>
  <c r="B19" i="25" s="1"/>
  <c r="G18" i="25"/>
  <c r="F18" i="25"/>
  <c r="E18" i="25"/>
  <c r="C18" i="25"/>
  <c r="B18" i="25"/>
  <c r="F17" i="25"/>
  <c r="G17" i="25" s="1"/>
  <c r="E17" i="25"/>
  <c r="C17" i="25"/>
  <c r="B17" i="25" s="1"/>
  <c r="G16" i="25"/>
  <c r="F16" i="25"/>
  <c r="E16" i="25"/>
  <c r="C16" i="25"/>
  <c r="B16" i="25"/>
  <c r="F15" i="25"/>
  <c r="G15" i="25" s="1"/>
  <c r="E15" i="25"/>
  <c r="C15" i="25"/>
  <c r="B15" i="25" s="1"/>
  <c r="G14" i="25"/>
  <c r="F14" i="25"/>
  <c r="E14" i="25"/>
  <c r="C14" i="25"/>
  <c r="B14" i="25"/>
  <c r="F13" i="25"/>
  <c r="G13" i="25" s="1"/>
  <c r="E13" i="25"/>
  <c r="C13" i="25"/>
  <c r="B13" i="25" s="1"/>
  <c r="D141" i="14"/>
  <c r="B141" i="14"/>
  <c r="D140" i="14"/>
  <c r="B140" i="14"/>
  <c r="D139" i="14"/>
  <c r="B139" i="14"/>
  <c r="D138" i="14"/>
  <c r="B138" i="14"/>
  <c r="D137" i="14"/>
  <c r="B137" i="14"/>
  <c r="D136" i="14"/>
  <c r="B136" i="14"/>
  <c r="D135" i="14"/>
  <c r="B135" i="14"/>
  <c r="D134" i="14"/>
  <c r="B134" i="14"/>
  <c r="D133" i="14"/>
  <c r="B133" i="14"/>
  <c r="D132" i="14"/>
  <c r="B132" i="14"/>
  <c r="D131" i="14"/>
  <c r="B131" i="14"/>
  <c r="D130" i="14"/>
  <c r="B130" i="14"/>
  <c r="D129" i="14"/>
  <c r="B129" i="14"/>
  <c r="D128" i="14"/>
  <c r="B128" i="14"/>
  <c r="D127" i="14"/>
  <c r="B127" i="14"/>
  <c r="D126" i="14"/>
  <c r="B126" i="14"/>
  <c r="D125" i="14"/>
  <c r="B125" i="14"/>
  <c r="D124" i="14"/>
  <c r="B124" i="14"/>
  <c r="D123" i="14"/>
  <c r="B123" i="14"/>
  <c r="D122" i="14"/>
  <c r="B122" i="14"/>
  <c r="D121" i="14"/>
  <c r="B121" i="14"/>
  <c r="D120" i="14"/>
  <c r="B120" i="14"/>
  <c r="D119" i="14"/>
  <c r="B119" i="14"/>
  <c r="D118" i="14"/>
  <c r="B118" i="14"/>
  <c r="D117" i="14"/>
  <c r="B117" i="14"/>
  <c r="D116" i="14"/>
  <c r="B116" i="14"/>
  <c r="D115" i="14"/>
  <c r="B115" i="14"/>
  <c r="D114" i="14"/>
  <c r="B114" i="14"/>
  <c r="D113" i="14"/>
  <c r="B113" i="14"/>
  <c r="D112" i="14"/>
  <c r="B112" i="14"/>
  <c r="D111" i="14"/>
  <c r="B111" i="14"/>
  <c r="D110" i="14"/>
  <c r="B110" i="14"/>
  <c r="D109" i="14"/>
  <c r="B109" i="14"/>
  <c r="D108" i="14"/>
  <c r="B108" i="14"/>
  <c r="D107" i="14"/>
  <c r="B107" i="14"/>
  <c r="D106" i="14"/>
  <c r="B106" i="14"/>
  <c r="D105" i="14"/>
  <c r="B105" i="14"/>
  <c r="D104" i="14"/>
  <c r="B104" i="14"/>
  <c r="D103" i="14"/>
  <c r="B103" i="14"/>
  <c r="D102" i="14"/>
  <c r="B102" i="14"/>
  <c r="D101" i="14"/>
  <c r="B101" i="14"/>
  <c r="D100" i="14"/>
  <c r="B100" i="14"/>
  <c r="D99" i="14"/>
  <c r="B99" i="14"/>
  <c r="D98" i="14"/>
  <c r="B98" i="14"/>
  <c r="D97" i="14"/>
  <c r="B97" i="14"/>
  <c r="D96" i="14"/>
  <c r="B96" i="14"/>
  <c r="D95" i="14"/>
  <c r="B95" i="14"/>
  <c r="D94" i="14"/>
  <c r="B94" i="14"/>
  <c r="D93" i="14"/>
  <c r="B93" i="14"/>
  <c r="D92" i="14"/>
  <c r="B92" i="14"/>
  <c r="D91" i="14"/>
  <c r="B91" i="14"/>
  <c r="D90" i="14"/>
  <c r="B90" i="14"/>
  <c r="D89" i="14"/>
  <c r="B89" i="14"/>
  <c r="D88" i="14"/>
  <c r="B88" i="14"/>
  <c r="D87" i="14"/>
  <c r="B87" i="14"/>
  <c r="D86" i="14"/>
  <c r="B86" i="14"/>
  <c r="D85" i="14"/>
  <c r="B85" i="14"/>
  <c r="D84" i="14"/>
  <c r="B84" i="14"/>
  <c r="D83" i="14"/>
  <c r="B83" i="14"/>
  <c r="D82" i="14"/>
  <c r="B82" i="14"/>
  <c r="D81" i="14"/>
  <c r="B81" i="14"/>
  <c r="D80" i="14"/>
  <c r="B80" i="14"/>
  <c r="D79" i="14"/>
  <c r="B79" i="14"/>
  <c r="D78" i="14"/>
  <c r="B78" i="14"/>
  <c r="D77" i="14"/>
  <c r="B77" i="14"/>
  <c r="D76" i="14"/>
  <c r="B76" i="14"/>
  <c r="D75" i="14"/>
  <c r="B75" i="14"/>
  <c r="D74" i="14"/>
  <c r="B74" i="14"/>
  <c r="D73" i="14"/>
  <c r="B73" i="14"/>
  <c r="D72" i="14"/>
  <c r="B72" i="14"/>
  <c r="D71" i="14"/>
  <c r="B71" i="14"/>
  <c r="D70" i="14"/>
  <c r="B70" i="14"/>
  <c r="D69" i="14"/>
  <c r="B69" i="14"/>
  <c r="D68" i="14"/>
  <c r="B68" i="14"/>
  <c r="D67" i="14"/>
  <c r="B67" i="14"/>
  <c r="D66" i="14"/>
  <c r="B66" i="14"/>
  <c r="D65" i="14"/>
  <c r="B65" i="14"/>
  <c r="D64" i="14"/>
  <c r="B64" i="14"/>
  <c r="D63" i="14"/>
  <c r="B63" i="14"/>
  <c r="D62" i="14"/>
  <c r="B62" i="14"/>
  <c r="D61" i="14"/>
  <c r="B61" i="14"/>
  <c r="D60" i="14"/>
  <c r="B60" i="14"/>
  <c r="D59" i="14"/>
  <c r="B59" i="14"/>
  <c r="D58" i="14"/>
  <c r="B58" i="14"/>
  <c r="D57" i="14"/>
  <c r="B57" i="14"/>
  <c r="D56" i="14"/>
  <c r="B56" i="14"/>
  <c r="D55" i="14"/>
  <c r="B55" i="14"/>
  <c r="D54" i="14"/>
  <c r="B54" i="14"/>
  <c r="D53" i="14"/>
  <c r="B53" i="14"/>
  <c r="D52" i="14"/>
  <c r="B52" i="14"/>
  <c r="D51" i="14"/>
  <c r="B51" i="14"/>
  <c r="D50" i="14"/>
  <c r="B50" i="14"/>
  <c r="D49" i="14"/>
  <c r="B49" i="14"/>
  <c r="D48" i="14"/>
  <c r="B48" i="14"/>
  <c r="D47" i="14"/>
  <c r="B47" i="14"/>
  <c r="D46" i="14"/>
  <c r="B46" i="14"/>
  <c r="D45" i="14"/>
  <c r="B45" i="14"/>
  <c r="D44" i="14"/>
  <c r="B44" i="14"/>
  <c r="D43" i="14"/>
  <c r="B43" i="14"/>
  <c r="D42" i="14"/>
  <c r="B42" i="14"/>
  <c r="D41" i="14"/>
  <c r="B41" i="14"/>
  <c r="D40" i="14"/>
  <c r="B40" i="14"/>
  <c r="D39" i="14"/>
  <c r="B39" i="14"/>
  <c r="D38" i="14"/>
  <c r="B38" i="14"/>
  <c r="D37" i="14"/>
  <c r="B37" i="14"/>
  <c r="D36" i="14"/>
  <c r="B36" i="14"/>
  <c r="D35" i="14"/>
  <c r="B35" i="14"/>
  <c r="D34" i="14"/>
  <c r="B34" i="14"/>
  <c r="D33" i="14"/>
  <c r="B33" i="14"/>
  <c r="D32" i="14"/>
  <c r="B32" i="14"/>
  <c r="D31" i="14"/>
  <c r="B31" i="14"/>
  <c r="D30" i="14"/>
  <c r="B30" i="14"/>
  <c r="D29" i="14"/>
  <c r="B29" i="14"/>
  <c r="D28" i="14"/>
  <c r="B28" i="14"/>
  <c r="D27" i="14"/>
  <c r="B27" i="14"/>
  <c r="D26" i="14"/>
  <c r="B26" i="14"/>
  <c r="D25" i="14"/>
  <c r="B25" i="14"/>
  <c r="D24" i="14"/>
  <c r="B24" i="14"/>
  <c r="D23" i="14"/>
  <c r="B23" i="14"/>
  <c r="D22" i="14"/>
  <c r="B22" i="14"/>
  <c r="D21" i="14"/>
  <c r="B21" i="14"/>
  <c r="D20" i="14"/>
  <c r="B20" i="14"/>
  <c r="D19" i="14"/>
  <c r="B19" i="14"/>
  <c r="D18" i="14"/>
  <c r="B18" i="14"/>
  <c r="D17" i="14"/>
  <c r="B17" i="14"/>
  <c r="D16" i="14"/>
  <c r="B16" i="14"/>
  <c r="D15" i="14"/>
  <c r="B15" i="14"/>
  <c r="D14" i="14"/>
  <c r="B14" i="14"/>
  <c r="D13" i="14"/>
  <c r="B13" i="14"/>
  <c r="D12" i="14"/>
  <c r="B12" i="14"/>
  <c r="D11" i="14"/>
  <c r="B11" i="14"/>
  <c r="D10" i="14"/>
  <c r="B10" i="14"/>
  <c r="D9" i="14"/>
  <c r="B9" i="14"/>
  <c r="D8" i="14"/>
  <c r="B8" i="14"/>
  <c r="F173" i="18"/>
  <c r="F175" i="18" s="1"/>
  <c r="F123" i="25" s="1"/>
  <c r="F134" i="18"/>
  <c r="F136" i="18" s="1"/>
  <c r="F117" i="25" s="1"/>
  <c r="F108" i="18"/>
  <c r="F110" i="18" s="1"/>
  <c r="F112" i="25" s="1"/>
  <c r="F82" i="18"/>
  <c r="F84" i="18" s="1"/>
  <c r="F107" i="25" s="1"/>
  <c r="F56" i="18"/>
  <c r="F58" i="18" s="1"/>
  <c r="F102" i="25" s="1"/>
  <c r="F30" i="18"/>
  <c r="F32" i="18" s="1"/>
  <c r="F97" i="25" s="1"/>
  <c r="E2" i="15"/>
  <c r="G31" i="25" l="1"/>
  <c r="O37" i="25"/>
  <c r="O18" i="25"/>
  <c r="F26" i="7"/>
  <c r="F93" i="25" s="1"/>
  <c r="O20" i="25"/>
  <c r="H40" i="25"/>
  <c r="G38" i="25"/>
  <c r="I36" i="25"/>
  <c r="O19" i="25"/>
  <c r="F59" i="18"/>
  <c r="F176" i="18"/>
  <c r="F111" i="18"/>
  <c r="F85" i="18"/>
  <c r="F33" i="18"/>
  <c r="F137" i="18"/>
  <c r="O14" i="25"/>
  <c r="G28" i="25"/>
  <c r="G37" i="25"/>
  <c r="H52" i="25"/>
  <c r="G53" i="25"/>
  <c r="H57" i="25"/>
  <c r="H61" i="25"/>
  <c r="G72" i="25"/>
  <c r="H81" i="25"/>
  <c r="G82" i="25"/>
  <c r="H37" i="25"/>
  <c r="H53" i="25"/>
  <c r="H82" i="25"/>
  <c r="O13" i="25"/>
  <c r="I37" i="25"/>
  <c r="G56" i="25"/>
  <c r="G60" i="25"/>
  <c r="G70" i="25"/>
  <c r="H70" i="25"/>
  <c r="H41" i="25"/>
  <c r="O23" i="25"/>
  <c r="O24" i="25"/>
  <c r="G41" i="25"/>
  <c r="H36" i="25"/>
  <c r="O21" i="25"/>
  <c r="G36" i="25"/>
  <c r="H63" i="25"/>
  <c r="I78" i="25"/>
  <c r="H78" i="25"/>
  <c r="G43" i="25"/>
  <c r="H51" i="25"/>
  <c r="H54" i="25"/>
  <c r="G54" i="25"/>
  <c r="G63" i="25"/>
  <c r="G78" i="25"/>
  <c r="I76" i="25"/>
  <c r="H76" i="25"/>
  <c r="H80" i="25"/>
  <c r="G27" i="25"/>
  <c r="G29" i="25"/>
  <c r="G51" i="25"/>
  <c r="H55" i="25"/>
  <c r="H58" i="25"/>
  <c r="G58" i="25"/>
  <c r="I77" i="25"/>
  <c r="H77" i="25"/>
  <c r="H79" i="25"/>
  <c r="H47" i="25"/>
  <c r="H50" i="25"/>
  <c r="G50" i="25"/>
  <c r="G40" i="25"/>
  <c r="H42" i="25"/>
  <c r="G44" i="25"/>
  <c r="H46" i="25"/>
  <c r="G55" i="25"/>
  <c r="H59" i="25"/>
  <c r="H62" i="25"/>
  <c r="G62" i="25"/>
  <c r="G77" i="25"/>
  <c r="G79" i="25"/>
  <c r="I70" i="25"/>
  <c r="F177" i="18" l="1"/>
  <c r="F124" i="25"/>
  <c r="F86" i="18"/>
  <c r="F108" i="25"/>
  <c r="F112" i="18"/>
  <c r="F113" i="25"/>
  <c r="F138" i="18"/>
  <c r="F118" i="25"/>
  <c r="F34" i="18"/>
  <c r="F98" i="25"/>
  <c r="F60" i="18"/>
  <c r="F103" i="25"/>
  <c r="F44" i="18" l="1"/>
  <c r="F101" i="25" s="1"/>
  <c r="O28" i="25" s="1"/>
  <c r="F99" i="25"/>
  <c r="F70" i="18"/>
  <c r="F106" i="25" s="1"/>
  <c r="O29" i="25" s="1"/>
  <c r="F104" i="25"/>
  <c r="F148" i="18"/>
  <c r="F119" i="25"/>
  <c r="F96" i="18"/>
  <c r="F111" i="25" s="1"/>
  <c r="O30" i="25" s="1"/>
  <c r="F109" i="25"/>
  <c r="F122" i="18"/>
  <c r="F116" i="25" s="1"/>
  <c r="O31" i="25" s="1"/>
  <c r="F114" i="25"/>
  <c r="F187" i="18"/>
  <c r="F125" i="25"/>
  <c r="F202" i="18" l="1"/>
  <c r="F128" i="25" s="1"/>
  <c r="F127" i="25"/>
  <c r="F163" i="18"/>
  <c r="F122" i="25" s="1"/>
  <c r="O27" i="25" s="1"/>
  <c r="F121" i="25"/>
</calcChain>
</file>

<file path=xl/sharedStrings.xml><?xml version="1.0" encoding="utf-8"?>
<sst xmlns="http://schemas.openxmlformats.org/spreadsheetml/2006/main" count="1401" uniqueCount="1190">
  <si>
    <r>
      <rPr>
        <b/>
        <sz val="18"/>
        <color rgb="FFFFFFFF"/>
        <rFont val="Calibri"/>
        <family val="2"/>
      </rPr>
      <t>Im Voraus erhobene</t>
    </r>
    <r>
      <rPr>
        <b/>
        <sz val="18"/>
        <color rgb="FFFFFFFF"/>
        <rFont val="Calibri"/>
        <family val="2"/>
      </rPr>
      <t xml:space="preserve"> Beiträge zum einheitlichen Abwicklungsfonds – Meldeformular für den Beitragszeitraum 2017
</t>
    </r>
    <r>
      <rPr>
        <sz val="18"/>
        <color rgb="FFFFFFFF"/>
        <rFont val="Calibri"/>
        <family val="2"/>
      </rPr>
      <t>1. Allgemeine Angaben</t>
    </r>
  </si>
  <si>
    <r>
      <rPr>
        <b/>
        <sz val="14"/>
        <color theme="1"/>
        <rFont val="Calibri"/>
        <family val="2"/>
      </rPr>
      <t>A.  Angaben zum Institut</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</si>
  <si>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</si>
  <si>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</si>
  <si>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</si>
  <si>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</si>
  <si>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</si>
  <si>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1A1</t>
    </r>
  </si>
  <si>
    <r>
      <rPr>
        <sz val="12"/>
        <rFont val="Calibri"/>
        <family val="2"/>
      </rPr>
      <t>Name des Instituts</t>
    </r>
  </si>
  <si>
    <r>
      <rPr>
        <sz val="12"/>
        <rFont val="Calibri"/>
        <family val="2"/>
      </rPr>
      <t>Text (255)</t>
    </r>
  </si>
  <si>
    <r>
      <rPr>
        <sz val="10"/>
        <color theme="1"/>
        <rFont val="Calibri"/>
        <family val="2"/>
      </rPr>
      <t>1A2</t>
    </r>
  </si>
  <si>
    <r>
      <rPr>
        <sz val="12"/>
        <rFont val="Calibri"/>
        <family val="2"/>
      </rPr>
      <t>Anschrift des Instituts</t>
    </r>
  </si>
  <si>
    <r>
      <rPr>
        <sz val="12"/>
        <rFont val="Calibri"/>
        <family val="2"/>
      </rPr>
      <t>Text (150)</t>
    </r>
  </si>
  <si>
    <r>
      <rPr>
        <sz val="10"/>
        <color theme="1"/>
        <rFont val="Calibri"/>
        <family val="2"/>
      </rPr>
      <t>1A3</t>
    </r>
  </si>
  <si>
    <r>
      <rPr>
        <sz val="12"/>
        <rFont val="Calibri"/>
        <family val="2"/>
      </rPr>
      <t>Postleitzahl des Instituts</t>
    </r>
  </si>
  <si>
    <r>
      <rPr>
        <sz val="12"/>
        <rFont val="Calibri"/>
        <family val="2"/>
      </rPr>
      <t>Text (15)</t>
    </r>
  </si>
  <si>
    <r>
      <rPr>
        <sz val="10"/>
        <color theme="1"/>
        <rFont val="Calibri"/>
        <family val="2"/>
      </rPr>
      <t>1A4</t>
    </r>
  </si>
  <si>
    <r>
      <rPr>
        <sz val="12"/>
        <rFont val="Calibri"/>
        <family val="2"/>
      </rPr>
      <t>Stadt des Instituts</t>
    </r>
  </si>
  <si>
    <r>
      <rPr>
        <sz val="12"/>
        <rFont val="Calibri"/>
        <family val="2"/>
      </rPr>
      <t>Text (50)</t>
    </r>
  </si>
  <si>
    <r>
      <rPr>
        <sz val="10"/>
        <color theme="1"/>
        <rFont val="Calibri"/>
        <family val="2"/>
      </rPr>
      <t>1A5</t>
    </r>
  </si>
  <si>
    <r>
      <rPr>
        <sz val="12"/>
        <rFont val="Calibri"/>
        <family val="2"/>
      </rPr>
      <t>Zulassungsland des Instituts</t>
    </r>
  </si>
  <si>
    <r>
      <rPr>
        <sz val="12"/>
        <rFont val="Calibri"/>
        <family val="2"/>
      </rPr>
      <t>Text (2)</t>
    </r>
  </si>
  <si>
    <r>
      <rPr>
        <sz val="10"/>
        <color theme="1"/>
        <rFont val="Calibri"/>
        <family val="2"/>
      </rPr>
      <t>1A6</t>
    </r>
  </si>
  <si>
    <r>
      <rPr>
        <sz val="10"/>
        <color theme="1"/>
        <rFont val="Calibri"/>
        <family val="2"/>
      </rPr>
      <t>1A7</t>
    </r>
  </si>
  <si>
    <r>
      <rPr>
        <sz val="12"/>
        <rFont val="Calibri"/>
        <family val="2"/>
      </rPr>
      <t>Alphanumerisch (20) / Nicht zutreffend</t>
    </r>
  </si>
  <si>
    <r>
      <rPr>
        <sz val="10"/>
        <color theme="1"/>
        <rFont val="Calibri"/>
        <family val="2"/>
      </rPr>
      <t>1A8</t>
    </r>
  </si>
  <si>
    <r>
      <rPr>
        <sz val="12"/>
        <rFont val="Calibri"/>
        <family val="2"/>
      </rPr>
      <t xml:space="preserve"> </t>
    </r>
  </si>
  <si>
    <r>
      <rPr>
        <b/>
        <sz val="14"/>
        <color theme="1"/>
        <rFont val="Calibri"/>
        <family val="2"/>
      </rPr>
      <t>B. Ansprechpartner für dieses Meldeformular</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</si>
  <si>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</si>
  <si>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</si>
  <si>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</si>
  <si>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</si>
  <si>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</si>
  <si>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1B1</t>
    </r>
  </si>
  <si>
    <r>
      <rPr>
        <sz val="12"/>
        <rFont val="Calibri"/>
        <family val="2"/>
      </rPr>
      <t>Vorname des Ansprechpartners</t>
    </r>
  </si>
  <si>
    <r>
      <rPr>
        <sz val="12"/>
        <rFont val="Calibri"/>
        <family val="2"/>
      </rPr>
      <t>Text (50)</t>
    </r>
  </si>
  <si>
    <r>
      <rPr>
        <sz val="10"/>
        <color theme="1"/>
        <rFont val="Calibri"/>
        <family val="2"/>
      </rPr>
      <t>1B2</t>
    </r>
  </si>
  <si>
    <r>
      <rPr>
        <sz val="12"/>
        <rFont val="Calibri"/>
        <family val="2"/>
      </rPr>
      <t>Nachname des Ansprechpartners</t>
    </r>
  </si>
  <si>
    <r>
      <rPr>
        <sz val="12"/>
        <rFont val="Calibri"/>
        <family val="2"/>
      </rPr>
      <t>Text (50)</t>
    </r>
  </si>
  <si>
    <r>
      <rPr>
        <sz val="10"/>
        <color theme="1"/>
        <rFont val="Calibri"/>
        <family val="2"/>
      </rPr>
      <t>1B3</t>
    </r>
  </si>
  <si>
    <r>
      <rPr>
        <sz val="12"/>
        <rFont val="Calibri"/>
        <family val="2"/>
      </rPr>
      <t>E-Mail-Adresse des Ansprechpartners</t>
    </r>
  </si>
  <si>
    <r>
      <rPr>
        <sz val="12"/>
        <rFont val="Calibri"/>
        <family val="2"/>
      </rPr>
      <t>Text (255)</t>
    </r>
  </si>
  <si>
    <r>
      <rPr>
        <sz val="10"/>
        <color theme="1"/>
        <rFont val="Calibri"/>
        <family val="2"/>
      </rPr>
      <t>1B4</t>
    </r>
  </si>
  <si>
    <r>
      <rPr>
        <sz val="12"/>
        <rFont val="Calibri"/>
        <family val="2"/>
      </rPr>
      <t>Alternative E-Mail-Adresse</t>
    </r>
  </si>
  <si>
    <r>
      <rPr>
        <sz val="12"/>
        <rFont val="Calibri"/>
        <family val="2"/>
      </rPr>
      <t>Text (255)</t>
    </r>
  </si>
  <si>
    <r>
      <rPr>
        <sz val="10"/>
        <color theme="1"/>
        <rFont val="Calibri"/>
        <family val="2"/>
      </rPr>
      <t>1B5</t>
    </r>
  </si>
  <si>
    <r>
      <rPr>
        <sz val="12"/>
        <rFont val="Calibri"/>
        <family val="2"/>
      </rPr>
      <t>Telefonnummer</t>
    </r>
  </si>
  <si>
    <r>
      <rPr>
        <b/>
        <sz val="14"/>
        <color theme="1"/>
        <rFont val="Calibri"/>
        <family val="2"/>
      </rPr>
      <t>C. Ermittlung möglicher Besonderheiten für die Berechnung des jeweiligen jährlichen Beitrags</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</si>
  <si>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</si>
  <si>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</si>
  <si>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</si>
  <si>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</si>
  <si>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</si>
  <si>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1C1</t>
    </r>
  </si>
  <si>
    <r>
      <rPr>
        <sz val="12"/>
        <rFont val="Calibri"/>
        <family val="2"/>
      </rPr>
      <t>Ist das Institut ein Kreditinstitut gemäß der Definition für dieses Feld?</t>
    </r>
  </si>
  <si>
    <r>
      <rPr>
        <sz val="12"/>
        <rFont val="Calibri"/>
        <family val="2"/>
      </rPr>
      <t>Ja / Nein</t>
    </r>
  </si>
  <si>
    <r>
      <rPr>
        <sz val="12"/>
        <rFont val="Calibri"/>
        <family val="2"/>
      </rPr>
      <t>Ja / Nein</t>
    </r>
  </si>
  <si>
    <r>
      <rPr>
        <sz val="10"/>
        <color theme="1"/>
        <rFont val="Calibri"/>
        <family val="2"/>
      </rPr>
      <t>1C2</t>
    </r>
  </si>
  <si>
    <r>
      <rPr>
        <sz val="12"/>
        <rFont val="Calibri"/>
        <family val="2"/>
      </rPr>
      <t>Ist das Institut eine Zentralorganisation gemäß der Definition für dieses Feld?</t>
    </r>
  </si>
  <si>
    <r>
      <rPr>
        <sz val="12"/>
        <rFont val="Calibri"/>
        <family val="2"/>
      </rPr>
      <t>Ja / Nein</t>
    </r>
  </si>
  <si>
    <r>
      <rPr>
        <sz val="12"/>
        <rFont val="Calibri"/>
        <family val="2"/>
      </rPr>
      <t>Ja / Nein</t>
    </r>
  </si>
  <si>
    <r>
      <rPr>
        <sz val="10"/>
        <color theme="1"/>
        <rFont val="Calibri"/>
        <family val="2"/>
      </rPr>
      <t>1C3</t>
    </r>
  </si>
  <si>
    <r>
      <rPr>
        <sz val="12"/>
        <rFont val="Calibri"/>
        <family val="2"/>
      </rPr>
      <t>Ja / Nein</t>
    </r>
  </si>
  <si>
    <r>
      <rPr>
        <sz val="10"/>
        <color theme="1"/>
        <rFont val="Calibri"/>
        <family val="2"/>
      </rPr>
      <t>1C4</t>
    </r>
  </si>
  <si>
    <r>
      <rPr>
        <sz val="12"/>
        <rFont val="Calibri"/>
        <family val="2"/>
      </rPr>
      <t xml:space="preserve">Hat die zuständige Behörde dem Institut die Genehmigung nach Artikel 113 Absatz 7 der Eigenmittelverordnung erteilt?
</t>
    </r>
    <r>
      <rPr>
        <sz val="12"/>
        <color theme="1"/>
        <rFont val="Calibri"/>
        <family val="2"/>
      </rPr>
      <t>(Nur auszufüllen, wenn der Wert im vorstehenden Feld „Ja“ lautet, anderenfalls „Nicht zutreffend“)</t>
    </r>
  </si>
  <si>
    <r>
      <rPr>
        <sz val="12"/>
        <rFont val="Calibri"/>
        <family val="2"/>
      </rPr>
      <t>Ja / Nein / Nicht zutreffend</t>
    </r>
  </si>
  <si>
    <r>
      <rPr>
        <sz val="10"/>
        <color theme="1"/>
        <rFont val="Calibri"/>
        <family val="2"/>
      </rPr>
      <t>1C5</t>
    </r>
  </si>
  <si>
    <r>
      <rPr>
        <sz val="12"/>
        <rFont val="Calibri"/>
        <family val="2"/>
      </rPr>
      <t>Ja / Nein</t>
    </r>
  </si>
  <si>
    <r>
      <rPr>
        <sz val="10"/>
        <color theme="1"/>
        <rFont val="Calibri"/>
        <family val="2"/>
      </rPr>
      <t>1C6</t>
    </r>
  </si>
  <si>
    <r>
      <rPr>
        <sz val="12"/>
        <rFont val="Calibri"/>
        <family val="2"/>
      </rPr>
      <t>Ja / Nein</t>
    </r>
  </si>
  <si>
    <r>
      <rPr>
        <sz val="10"/>
        <color theme="1"/>
        <rFont val="Calibri"/>
        <family val="2"/>
      </rPr>
      <t>1C7</t>
    </r>
  </si>
  <si>
    <r>
      <rPr>
        <sz val="12"/>
        <rFont val="Calibri"/>
        <family val="2"/>
      </rPr>
      <t>Ist das Institut eine Wertpapierfirma gemäß der Definition für dieses Feld?</t>
    </r>
  </si>
  <si>
    <r>
      <rPr>
        <sz val="12"/>
        <rFont val="Calibri"/>
        <family val="2"/>
      </rPr>
      <t>Ja / Nein</t>
    </r>
  </si>
  <si>
    <r>
      <rPr>
        <sz val="12"/>
        <rFont val="Calibri"/>
        <family val="2"/>
      </rPr>
      <t>Ja / Nein</t>
    </r>
  </si>
  <si>
    <r>
      <rPr>
        <sz val="10"/>
        <color theme="1"/>
        <rFont val="Calibri"/>
        <family val="2"/>
      </rPr>
      <t>1C8</t>
    </r>
  </si>
  <si>
    <r>
      <rPr>
        <sz val="12"/>
        <rFont val="Calibri"/>
        <family val="2"/>
      </rPr>
      <t>Ist das Institut eine Wertpapierfirma gemäß der Definition für dieses Feld, die nur für eingeschränkte Dienstleistungen und Tätigkeiten zugelassen ist?</t>
    </r>
  </si>
  <si>
    <r>
      <rPr>
        <sz val="12"/>
        <rFont val="Calibri"/>
        <family val="2"/>
      </rPr>
      <t>Ja / Nein</t>
    </r>
  </si>
  <si>
    <r>
      <rPr>
        <sz val="10"/>
        <color theme="1"/>
        <rFont val="Calibri"/>
        <family val="2"/>
      </rPr>
      <t>1C9</t>
    </r>
  </si>
  <si>
    <r>
      <rPr>
        <sz val="12"/>
        <rFont val="Calibri"/>
        <family val="2"/>
      </rPr>
      <t>Ist das Institut ein Institut gemäß der Definition für dieses Feld, das Förderdarlehen vergibt?</t>
    </r>
  </si>
  <si>
    <r>
      <rPr>
        <sz val="12"/>
        <rFont val="Calibri"/>
        <family val="2"/>
      </rPr>
      <t>Ja / Nein</t>
    </r>
  </si>
  <si>
    <r>
      <rPr>
        <sz val="12"/>
        <rFont val="Calibri"/>
        <family val="2"/>
      </rPr>
      <t>Ja / Nein</t>
    </r>
  </si>
  <si>
    <r>
      <rPr>
        <sz val="10"/>
        <color theme="1"/>
        <rFont val="Calibri"/>
        <family val="2"/>
      </rPr>
      <t>1C10</t>
    </r>
  </si>
  <si>
    <r>
      <rPr>
        <sz val="12"/>
        <rFont val="Calibri"/>
        <family val="2"/>
      </rPr>
      <t>Ist das Institut ein Hypothekenkreditinstitut gemäß der Definition für dieses Feld, das durch gedeckte Schuldverschreibungen finanziert wird?</t>
    </r>
  </si>
  <si>
    <r>
      <rPr>
        <sz val="12"/>
        <rFont val="Calibri"/>
        <family val="2"/>
      </rPr>
      <t>Ja / Nein</t>
    </r>
  </si>
  <si>
    <r>
      <rPr>
        <sz val="12"/>
        <rFont val="Calibri"/>
        <family val="2"/>
      </rPr>
      <t>Ja / Nein</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</si>
  <si>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</si>
  <si>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</si>
  <si>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</si>
  <si>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</si>
  <si>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</si>
  <si>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1D1</t>
    </r>
  </si>
  <si>
    <r>
      <rPr>
        <sz val="12"/>
        <rFont val="Calibri"/>
        <family val="2"/>
      </rPr>
      <t xml:space="preserve">Anfangsdatum der Beaufsichtigung
</t>
    </r>
    <r>
      <rPr>
        <sz val="12"/>
        <color theme="1"/>
        <rFont val="Calibri"/>
        <family val="2"/>
      </rPr>
      <t>(nur wenn diese im Laufe des Jahres 2016 stattfand)</t>
    </r>
  </si>
  <si>
    <r>
      <rPr>
        <sz val="10"/>
        <color theme="1"/>
        <rFont val="Calibri"/>
        <family val="2"/>
      </rPr>
      <t>1D2</t>
    </r>
  </si>
  <si>
    <r>
      <rPr>
        <sz val="12"/>
        <rFont val="Calibri"/>
        <family val="2"/>
      </rPr>
      <t>Ist das Institut mit einem anderen Institut nach dem Stichtag fusioniert?</t>
    </r>
  </si>
  <si>
    <r>
      <rPr>
        <sz val="12"/>
        <rFont val="Calibri"/>
        <family val="2"/>
      </rPr>
      <t>Ja / Nein</t>
    </r>
  </si>
  <si>
    <r>
      <rPr>
        <b/>
        <sz val="14"/>
        <color theme="1"/>
        <rFont val="Calibri"/>
        <family val="2"/>
      </rPr>
      <t>E. Stichtag für das Meldeformular</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</si>
  <si>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</si>
  <si>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</si>
  <si>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</si>
  <si>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</si>
  <si>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</si>
  <si>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1E1</t>
    </r>
  </si>
  <si>
    <r>
      <rPr>
        <sz val="12"/>
        <rFont val="Calibri"/>
        <family val="2"/>
      </rPr>
      <t>Stichtag für das vorliegende Meldeformular</t>
    </r>
  </si>
  <si>
    <r>
      <rPr>
        <sz val="12"/>
        <rFont val="Calibri"/>
        <family val="2"/>
      </rPr>
      <t>Ja / Nein</t>
    </r>
  </si>
  <si>
    <r>
      <rPr>
        <sz val="12"/>
        <rFont val="Calibri"/>
        <family val="2"/>
      </rPr>
      <t>TT/MM/JJJJ</t>
    </r>
  </si>
  <si>
    <r>
      <rPr>
        <b/>
        <sz val="18"/>
        <color rgb="FFFFFFFF"/>
        <rFont val="Calibri"/>
        <family val="2"/>
      </rPr>
      <t xml:space="preserve">Im Voraus erhobene </t>
    </r>
    <r>
      <rPr>
        <b/>
        <sz val="18"/>
        <color rgb="FFFFFFFF"/>
        <rFont val="Calibri"/>
        <family val="2"/>
      </rPr>
      <t xml:space="preserve">Beiträge zum einheitlichen Abwicklungsfonds – Meldeformular für den Beitragszeitraum 2017
</t>
    </r>
    <r>
      <rPr>
        <sz val="18"/>
        <color rgb="FFFFFFFF"/>
        <rFont val="Calibri"/>
        <family val="2"/>
      </rPr>
      <t>2. Jährlicher Grundbeitrag</t>
    </r>
  </si>
  <si>
    <r>
      <rPr>
        <sz val="12"/>
        <rFont val="Calibri"/>
        <family val="2"/>
      </rPr>
      <t>Dieser Reiter besteht aus den folgenden Abschnitten:</t>
    </r>
  </si>
  <si>
    <r>
      <rPr>
        <b/>
        <sz val="14"/>
        <color theme="1"/>
        <rFont val="Calibri"/>
        <family val="2"/>
      </rPr>
      <t>Abschnitt A. Jährlicher Grundbeitrag vor der Anpassung von Verbindlichkeiten aus Derivaten (ausgenommen Kreditderivate)</t>
    </r>
  </si>
  <si>
    <r>
      <rPr>
        <sz val="12"/>
        <color theme="1"/>
        <rFont val="Calibri"/>
        <family val="2"/>
      </rPr>
      <t>Rechtsverweise für diesen Abschnitt: Artikel 3, 4, 16 und 17 der Delegierten Verordnung (EU) 2015/63</t>
    </r>
  </si>
  <si>
    <r>
      <rPr>
        <b/>
        <sz val="12"/>
        <color theme="1"/>
        <rFont val="Calibri"/>
        <family val="2"/>
      </rPr>
      <t>Feld ID</t>
    </r>
  </si>
  <si>
    <r>
      <rPr>
        <b/>
        <sz val="12"/>
        <rFont val="Calibri"/>
        <family val="2"/>
      </rPr>
      <t>Feld</t>
    </r>
  </si>
  <si>
    <r>
      <rPr>
        <b/>
        <sz val="12"/>
        <color theme="1"/>
        <rFont val="Calibri"/>
        <family val="2"/>
      </rPr>
      <t>Wert</t>
    </r>
  </si>
  <si>
    <r>
      <rPr>
        <sz val="10"/>
        <color theme="1"/>
        <rFont val="Calibri"/>
        <family val="2"/>
      </rPr>
      <t>2A1</t>
    </r>
  </si>
  <si>
    <r>
      <rPr>
        <sz val="12"/>
        <rFont val="Calibri"/>
        <family val="2"/>
      </rPr>
      <t>Summe der Verbindlichkeiten gemäß der Definition für dieses Feld</t>
    </r>
  </si>
  <si>
    <r>
      <rPr>
        <sz val="12"/>
        <rFont val="Calibri"/>
        <family val="2"/>
      </rPr>
      <t>Zahl (15)</t>
    </r>
  </si>
  <si>
    <r>
      <rPr>
        <sz val="10"/>
        <color theme="1"/>
        <rFont val="Calibri"/>
        <family val="2"/>
      </rPr>
      <t>2A2</t>
    </r>
  </si>
  <si>
    <r>
      <rPr>
        <sz val="12"/>
        <rFont val="Calibri"/>
        <family val="2"/>
      </rPr>
      <t xml:space="preserve">Eigenmittel </t>
    </r>
  </si>
  <si>
    <r>
      <rPr>
        <sz val="12"/>
        <rFont val="Calibri"/>
        <family val="2"/>
      </rPr>
      <t>Zahl (15)</t>
    </r>
  </si>
  <si>
    <r>
      <rPr>
        <sz val="10"/>
        <color theme="1"/>
        <rFont val="Calibri"/>
        <family val="2"/>
      </rPr>
      <t>2A3</t>
    </r>
  </si>
  <si>
    <r>
      <rPr>
        <sz val="12"/>
        <rFont val="Calibri"/>
        <family val="2"/>
      </rPr>
      <t xml:space="preserve">Gedeckte Einlagen gemäß der Definition für dieses Feld
</t>
    </r>
  </si>
  <si>
    <r>
      <rPr>
        <sz val="12"/>
        <rFont val="Calibri"/>
        <family val="2"/>
      </rPr>
      <t>Zahl (15)</t>
    </r>
  </si>
  <si>
    <r>
      <rPr>
        <b/>
        <sz val="14"/>
        <color theme="1"/>
        <rFont val="Calibri"/>
        <family val="2"/>
      </rPr>
      <t>Abschnitt B. Vereinfachte Berechnungsmethoden</t>
    </r>
  </si>
  <si>
    <r>
      <rPr>
        <sz val="12"/>
        <color theme="1"/>
        <rFont val="Calibri"/>
        <family val="2"/>
      </rPr>
      <t>Rechtsverweise für diesen Abschnitt: Artikel 3, 10 und 11 der Delegierten Verordnung (EU) 2015/63</t>
    </r>
  </si>
  <si>
    <r>
      <rPr>
        <i/>
        <sz val="12"/>
        <color theme="1"/>
        <rFont val="Calibri"/>
        <family val="2"/>
      </rPr>
      <t>Berücksichtigt man die Tatsache, dass kleine Institute, im Vergleich zu großen Instituten, in den meisten Fällen kein systemisches Risiko darstellen und es weniger wahrscheinlich ist, dass sie abgewickelt werden müssen und folglich auch die Wahrscheinlichkeit sinkt, dass sie die Abwicklungsfinanzierungsmechanismen in Anspruch nehmen werden, sollte der jährliche Beitrag kleiner Institute aus einem Pauschalbetrag bestehen, der nur auf ihrem jährlichen Grundbeitrag basiert, im Verhältnis zu ihrer Größe. Allerdings ist dieser vereinfachte Ansatz nicht auf kleine Institute anwendbar, die ein besonders hohes Risikoprofil aufweisen. In diesem Fall muss das gesamte Meldeformular durch das kleine Institut ausgefüllt werden (Reiter 1 bis 4).</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</si>
  <si>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</si>
  <si>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</si>
  <si>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</si>
  <si>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</si>
  <si>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</si>
  <si>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2B2</t>
    </r>
  </si>
  <si>
    <r>
      <rPr>
        <sz val="12"/>
        <rFont val="Calibri"/>
        <family val="2"/>
      </rPr>
      <t xml:space="preserve">Kommt das Institut für einen vereinfachten, auf einen Pauschalbetrag gestützten, jährlichen Beitrag infrage? 
</t>
    </r>
    <r>
      <rPr>
        <sz val="12"/>
        <color theme="1"/>
        <rFont val="Calibri"/>
        <family val="2"/>
      </rPr>
      <t>(automatisch - nicht auszufüllen</t>
    </r>
    <r>
      <rPr>
        <sz val="12"/>
        <color theme="1"/>
        <rFont val="Calibri"/>
        <family val="2"/>
      </rPr>
      <t>)</t>
    </r>
  </si>
  <si>
    <r>
      <rPr>
        <sz val="10"/>
        <color theme="1"/>
        <rFont val="Calibri"/>
        <family val="2"/>
      </rPr>
      <t>2B3</t>
    </r>
  </si>
  <si>
    <r>
      <rPr>
        <sz val="12"/>
        <rFont val="Calibri"/>
        <family val="2"/>
      </rPr>
      <t xml:space="preserve">Entscheidet sich das Institut für die Berechnung eines alternativen jährlichen Beitrags </t>
    </r>
    <r>
      <rPr>
        <b/>
        <sz val="12"/>
        <color theme="1"/>
        <rFont val="Calibri"/>
        <family val="2"/>
      </rPr>
      <t>und stellt es die dafür notwendigen Informationen zur Verfügung?</t>
    </r>
    <r>
      <rPr>
        <sz val="12"/>
        <color theme="1"/>
        <rFont val="Calibri"/>
        <family val="2"/>
      </rPr>
      <t xml:space="preserve">
(nur anzuwenden, wenn der Wert des Felds 2B2 oben „Ja“ lautet)</t>
    </r>
  </si>
  <si>
    <r>
      <rPr>
        <sz val="12"/>
        <rFont val="Calibri"/>
        <family val="2"/>
      </rPr>
      <t>Ja / Nein / Nicht zutreffend</t>
    </r>
  </si>
  <si>
    <r>
      <rPr>
        <i/>
        <sz val="20"/>
        <color theme="0"/>
        <rFont val="Calibri"/>
        <family val="2"/>
      </rPr>
      <t>BIS HIER, für dieses Institut sind keine weiteren Informationen erforderlich.</t>
    </r>
  </si>
  <si>
    <r>
      <rPr>
        <b/>
        <sz val="14"/>
        <color theme="1"/>
        <rFont val="Calibri"/>
        <family val="2"/>
      </rPr>
      <t>Abschnitt C. Anpassung von Verbindlichkeiten aus Derivaten (ausgenommen Kreditderivate)</t>
    </r>
  </si>
  <si>
    <r>
      <rPr>
        <sz val="12"/>
        <rFont val="Calibri"/>
        <family val="2"/>
      </rPr>
      <t>Rechtsverweise für diesen Abschnitt: Artikel 3, Artikel 5 Absätze 3 bis 4 der Delegierten Verordnung (EU) 2015/63</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</si>
  <si>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</si>
  <si>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</si>
  <si>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</si>
  <si>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</si>
  <si>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</si>
  <si>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</si>
  <si>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</si>
  <si>
    <r>
      <rPr>
        <sz val="12"/>
        <rFont val="Calibri"/>
        <family val="2"/>
      </rPr>
      <t>Zahl (15)</t>
    </r>
  </si>
  <si>
    <r>
      <rPr>
        <sz val="10"/>
        <color theme="1"/>
        <rFont val="Calibri"/>
        <family val="2"/>
      </rPr>
      <t>2C2</t>
    </r>
  </si>
  <si>
    <r>
      <rPr>
        <sz val="12"/>
        <rFont val="Calibri"/>
        <family val="2"/>
      </rPr>
      <t>Buchwerte von Verbindlichkeiten aus allen Derivaten (ausgenommen Kreditderivate), die in der Bilanz verbucht werden, wenn zutreffend</t>
    </r>
  </si>
  <si>
    <r>
      <rPr>
        <sz val="12"/>
        <rFont val="Calibri"/>
        <family val="2"/>
      </rPr>
      <t>Zahl (15)</t>
    </r>
  </si>
  <si>
    <r>
      <rPr>
        <sz val="10"/>
        <color theme="1"/>
        <rFont val="Calibri"/>
        <family val="2"/>
      </rPr>
      <t>2C3</t>
    </r>
  </si>
  <si>
    <r>
      <rPr>
        <sz val="12"/>
        <rFont val="Calibri"/>
        <family val="2"/>
      </rPr>
      <t>Zahl (15)</t>
    </r>
  </si>
  <si>
    <r>
      <rPr>
        <sz val="10"/>
        <color theme="1"/>
        <rFont val="Calibri"/>
        <family val="2"/>
      </rPr>
      <t>2C4</t>
    </r>
  </si>
  <si>
    <r>
      <rPr>
        <sz val="12"/>
        <rFont val="Calibri"/>
        <family val="2"/>
      </rPr>
      <t xml:space="preserve">Gesamtbuchwert von Verbindlichkeiten aus allen Derivaten (ausgenommen Kreditderivate)
</t>
    </r>
    <r>
      <rPr>
        <sz val="12"/>
        <color theme="1"/>
        <rFont val="Calibri"/>
        <family val="2"/>
      </rPr>
      <t>(automatisch - nicht auszufüllen)</t>
    </r>
  </si>
  <si>
    <r>
      <rPr>
        <sz val="12"/>
        <rFont val="Calibri"/>
        <family val="2"/>
      </rPr>
      <t>Betrag</t>
    </r>
  </si>
  <si>
    <r>
      <rPr>
        <sz val="10"/>
        <color theme="1"/>
        <rFont val="Calibri"/>
        <family val="2"/>
      </rPr>
      <t>2C5</t>
    </r>
  </si>
  <si>
    <r>
      <rPr>
        <sz val="12"/>
        <rFont val="Calibri"/>
        <family val="2"/>
      </rPr>
      <t xml:space="preserve">Verbindlichkeiten aus allen Derivaten (ausgenommen Kreditderivate), die gemäß der Verschuldungsquote unter Heranziehung einer Untergrenze bewertet werden
</t>
    </r>
    <r>
      <rPr>
        <sz val="12"/>
        <color theme="1"/>
        <rFont val="Calibri"/>
        <family val="2"/>
      </rPr>
      <t>(automatisch - nicht auszufüllen)</t>
    </r>
  </si>
  <si>
    <r>
      <rPr>
        <sz val="12"/>
        <rFont val="Calibri"/>
        <family val="2"/>
      </rPr>
      <t>Betrag</t>
    </r>
  </si>
  <si>
    <r>
      <rPr>
        <sz val="10"/>
        <color theme="1"/>
        <rFont val="Calibri"/>
        <family val="2"/>
      </rPr>
      <t>2C6</t>
    </r>
  </si>
  <si>
    <r>
      <rPr>
        <sz val="12"/>
        <rFont val="Calibri"/>
        <family val="2"/>
      </rPr>
      <t xml:space="preserve">Summe der Verbindlichkeiten nach der Anpassung von Verbindlichkeiten aus allen Derivaten (ausgenommen Kreditderivate)
</t>
    </r>
    <r>
      <rPr>
        <sz val="12"/>
        <color theme="1"/>
        <rFont val="Calibri"/>
        <family val="2"/>
      </rPr>
      <t>(automatisch - nicht auszufüllen)</t>
    </r>
  </si>
  <si>
    <r>
      <rPr>
        <sz val="12"/>
        <rFont val="Calibri"/>
        <family val="2"/>
      </rPr>
      <t>Betrag</t>
    </r>
  </si>
  <si>
    <r>
      <rPr>
        <b/>
        <sz val="18"/>
        <color rgb="FFFFFFFF"/>
        <rFont val="Calibri"/>
        <family val="2"/>
      </rPr>
      <t xml:space="preserve">Im Voraus erhobene </t>
    </r>
    <r>
      <rPr>
        <b/>
        <sz val="18"/>
        <color rgb="FFFFFFFF"/>
        <rFont val="Calibri"/>
        <family val="2"/>
      </rPr>
      <t xml:space="preserve">Beiträge zum einheitlichen Abwicklungsfonds – Meldeformular für den Beitragszeitraum 2017
</t>
    </r>
    <r>
      <rPr>
        <sz val="18"/>
        <color rgb="FFFFFFFF"/>
        <rFont val="Calibri"/>
        <family val="2"/>
      </rPr>
      <t>3. Abzüge</t>
    </r>
  </si>
  <si>
    <r>
      <rPr>
        <b/>
        <sz val="12"/>
        <color rgb="FFFF0000"/>
        <rFont val="Calibri"/>
        <family val="2"/>
      </rPr>
      <t>Der Wert aller Felder in diesem Reiter lautet standardmäßig null. Bitte passen Sie diesen Wert an, falls Ihre Transaktionen für einen Abzug infrage kommen.</t>
    </r>
  </si>
  <si>
    <r>
      <rPr>
        <b/>
        <sz val="12"/>
        <color rgb="FFFF0000"/>
        <rFont val="Calibri"/>
        <family val="2"/>
      </rPr>
      <t>Bitte beachten Sie, dass die Anpassung der Derivate in Reiter 2 (Abschnitt C) für die Berechnung der endgültigen abzugsfähigen Beträge auszufüllen ist.</t>
    </r>
  </si>
  <si>
    <r>
      <rPr>
        <b/>
        <sz val="12"/>
        <rFont val="Calibri"/>
        <family val="2"/>
      </rPr>
      <t>Wichtiger Hinweis: Die gleiche Transaktion kann nur EINMAL von der angepassten Summe der Verbindlichkeiten abgezogen werden, auch wenn diese auf mehrere der unten genannten Kategorien zutrifft.</t>
    </r>
  </si>
  <si>
    <r>
      <rPr>
        <sz val="12"/>
        <rFont val="Calibri"/>
        <family val="2"/>
      </rPr>
      <t>Dieser Reiter besteht aus den folgenden Abschnitten:</t>
    </r>
  </si>
  <si>
    <r>
      <rPr>
        <i/>
        <sz val="11"/>
        <color theme="1"/>
        <rFont val="Calibri"/>
        <family val="2"/>
      </rPr>
      <t>Bezieht sich nur auf eine zentrale Gegenpartei (CCP) - Siehe Feld 1C5</t>
    </r>
  </si>
  <si>
    <r>
      <rPr>
        <i/>
        <sz val="11"/>
        <color theme="1"/>
        <rFont val="Calibri"/>
        <family val="2"/>
      </rPr>
      <t>Bezieht sich nur auf eine Wertpapierfirma - Siehe Feld 1C7 (nicht 1C8)</t>
    </r>
  </si>
  <si>
    <r>
      <rPr>
        <i/>
        <sz val="11"/>
        <color theme="1"/>
        <rFont val="Calibri"/>
        <family val="2"/>
      </rPr>
      <t>Bezieht sich nur auf ein Unternehmen, das Teil einer Gruppe ist</t>
    </r>
  </si>
  <si>
    <r>
      <rPr>
        <i/>
        <sz val="11"/>
        <color theme="1"/>
        <rFont val="Calibri"/>
        <family val="2"/>
      </rPr>
      <t>Gilt nur für bestimmte Unternehmen - Siehe Felder 1C8 und 1C10</t>
    </r>
  </si>
  <si>
    <r>
      <rPr>
        <sz val="12"/>
        <rFont val="Calibri"/>
        <family val="2"/>
      </rPr>
      <t>Rechtsverweise für diesen Abschnitt: Artikel 3, Artikel 5 Absatz 1 Buchstabe c und Artikel 5 Absatz 3 der Delegierten Verordnung (EU) 2015/63</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</si>
  <si>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</si>
  <si>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</si>
  <si>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</si>
  <si>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</si>
  <si>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</si>
  <si>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</si>
  <si>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</si>
  <si>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</si>
  <si>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</si>
  <si>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</si>
  <si>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</si>
  <si>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3A5</t>
    </r>
  </si>
  <si>
    <r>
      <rPr>
        <sz val="12"/>
        <rFont val="Calibri"/>
        <family val="2"/>
      </rPr>
      <t>Zahl (15)</t>
    </r>
  </si>
  <si>
    <r>
      <rPr>
        <sz val="10"/>
        <color theme="1"/>
        <rFont val="Calibri"/>
        <family val="2"/>
      </rPr>
      <t>3A6</t>
    </r>
  </si>
  <si>
    <r>
      <rPr>
        <b/>
        <sz val="12"/>
        <rFont val="Calibri"/>
        <family val="2"/>
      </rPr>
      <t xml:space="preserve">Davon: </t>
    </r>
    <r>
      <rPr>
        <sz val="12"/>
        <color theme="1"/>
        <rFont val="Calibri"/>
        <family val="2"/>
      </rPr>
      <t>aus Derivaten</t>
    </r>
  </si>
  <si>
    <r>
      <rPr>
        <sz val="12"/>
        <rFont val="Calibri"/>
        <family val="2"/>
      </rPr>
      <t>Zahl (15)</t>
    </r>
  </si>
  <si>
    <r>
      <rPr>
        <sz val="10"/>
        <color theme="1"/>
        <rFont val="Calibri"/>
        <family val="2"/>
      </rPr>
      <t>3A7</t>
    </r>
  </si>
  <si>
    <r>
      <rPr>
        <sz val="12"/>
        <rFont val="Calibri"/>
        <family val="2"/>
      </rPr>
      <t xml:space="preserve">Davon: nicht aus Derivaten
</t>
    </r>
    <r>
      <rPr>
        <sz val="12"/>
        <color theme="1"/>
        <rFont val="Calibri"/>
        <family val="2"/>
      </rPr>
      <t>(automatisch - nicht auszufüllen)</t>
    </r>
  </si>
  <si>
    <r>
      <rPr>
        <b/>
        <sz val="10"/>
        <color theme="1"/>
        <rFont val="Calibri"/>
        <family val="2"/>
      </rPr>
      <t>3A8</t>
    </r>
  </si>
  <si>
    <r>
      <rPr>
        <sz val="12"/>
        <rFont val="Calibri"/>
        <family val="2"/>
      </rPr>
      <t>Rechtsverweise für diesen Abschnitt: Artikel 3, Artikel 5 Absatz 1 Buchstabe d und Artikel 5 Absatz 3 der Delegierten Verordnung (EU) 2015/63</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</si>
  <si>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</si>
  <si>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</si>
  <si>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</si>
  <si>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</si>
  <si>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</si>
  <si>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</si>
  <si>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</si>
  <si>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r>
      <rPr>
        <sz val="12"/>
        <color theme="1"/>
        <rFont val="Calibri"/>
        <family val="2"/>
      </rPr>
      <t>(automatisch - nicht auszufüllen)</t>
    </r>
  </si>
  <si>
    <r>
      <rPr>
        <sz val="12"/>
        <rFont val="Calibri"/>
        <family val="2"/>
      </rPr>
      <t>Zahl</t>
    </r>
  </si>
  <si>
    <r>
      <rPr>
        <sz val="10"/>
        <rFont val="Calibri"/>
        <family val="2"/>
      </rPr>
      <t>3B1</t>
    </r>
  </si>
  <si>
    <r>
      <rPr>
        <sz val="12"/>
        <rFont val="Calibri"/>
        <family val="2"/>
      </rPr>
      <t>Zahl (15)</t>
    </r>
  </si>
  <si>
    <r>
      <rPr>
        <sz val="10"/>
        <rFont val="Calibri"/>
        <family val="2"/>
      </rPr>
      <t>3B2</t>
    </r>
  </si>
  <si>
    <r>
      <rPr>
        <sz val="12"/>
        <rFont val="Calibri"/>
        <family val="2"/>
      </rPr>
      <t>Zahl</t>
    </r>
  </si>
  <si>
    <r>
      <rPr>
        <sz val="10"/>
        <rFont val="Calibri"/>
        <family val="2"/>
      </rPr>
      <t>3B3</t>
    </r>
  </si>
  <si>
    <r>
      <rPr>
        <sz val="10"/>
        <rFont val="Calibri"/>
        <family val="2"/>
      </rPr>
      <t>3B4</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</si>
  <si>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</si>
  <si>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</si>
  <si>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</si>
  <si>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</si>
  <si>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</si>
  <si>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</si>
  <si>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3B5</t>
    </r>
  </si>
  <si>
    <r>
      <rPr>
        <sz val="12"/>
        <rFont val="Calibri"/>
        <family val="2"/>
      </rPr>
      <t>Zahl (15)</t>
    </r>
  </si>
  <si>
    <r>
      <rPr>
        <sz val="10"/>
        <color theme="1"/>
        <rFont val="Calibri"/>
        <family val="2"/>
      </rPr>
      <t>3B6</t>
    </r>
  </si>
  <si>
    <r>
      <rPr>
        <sz val="12"/>
        <rFont val="Calibri"/>
        <family val="2"/>
      </rPr>
      <t>Zahl (15)</t>
    </r>
  </si>
  <si>
    <r>
      <rPr>
        <sz val="10"/>
        <color theme="1"/>
        <rFont val="Calibri"/>
        <family val="2"/>
      </rPr>
      <t>3B7</t>
    </r>
  </si>
  <si>
    <r>
      <rPr>
        <sz val="12"/>
        <rFont val="Calibri"/>
        <family val="2"/>
      </rPr>
      <t>Zahl</t>
    </r>
  </si>
  <si>
    <r>
      <rPr>
        <b/>
        <sz val="10"/>
        <color theme="1"/>
        <rFont val="Calibri"/>
        <family val="2"/>
      </rPr>
      <t>3B8</t>
    </r>
  </si>
  <si>
    <r>
      <rPr>
        <sz val="12"/>
        <rFont val="Calibri"/>
        <family val="2"/>
      </rPr>
      <t>Rechtsverweise für diesen Abschnitt: Artikel 3, Artikel 5 Absatz 1 Buchstabe e und Artikel 5 Absatz 3 der Delegierten Verordnung (EU) 2015/63</t>
    </r>
  </si>
  <si>
    <r>
      <rPr>
        <sz val="12"/>
        <rFont val="Calibri"/>
        <family val="2"/>
      </rPr>
      <t xml:space="preserve">Dieser Abschnitt bezieht sich nur auf Wertpapierfirmen gemäß der Definition in Feld 1C7 in Reiter „1. Allgemeine Angaben“. </t>
    </r>
    <r>
      <rPr>
        <sz val="12"/>
        <color theme="1"/>
        <rFont val="Calibri"/>
        <family val="2"/>
      </rPr>
      <t>Dieser Abschnitt bezieht sich nicht auf Wertpapierfirmen, im Sinne der Definition in Feld 1C8.</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</si>
  <si>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</si>
  <si>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</si>
  <si>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</si>
  <si>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</si>
  <si>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</si>
  <si>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</si>
  <si>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</si>
  <si>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r>
      <rPr>
        <sz val="12"/>
        <color theme="1"/>
        <rFont val="Calibri"/>
        <family val="2"/>
      </rPr>
      <t>(automatisch - nicht auszufüllen)</t>
    </r>
  </si>
  <si>
    <r>
      <rPr>
        <sz val="12"/>
        <rFont val="Calibri"/>
        <family val="2"/>
      </rPr>
      <t>Zahl</t>
    </r>
  </si>
  <si>
    <r>
      <rPr>
        <sz val="10"/>
        <rFont val="Calibri"/>
        <family val="2"/>
      </rPr>
      <t>3C1</t>
    </r>
  </si>
  <si>
    <r>
      <rPr>
        <sz val="12"/>
        <rFont val="Calibri"/>
        <family val="2"/>
      </rPr>
      <t>Zahl (15)</t>
    </r>
  </si>
  <si>
    <r>
      <rPr>
        <sz val="10"/>
        <rFont val="Calibri"/>
        <family val="2"/>
      </rPr>
      <t>3C2</t>
    </r>
  </si>
  <si>
    <r>
      <rPr>
        <sz val="12"/>
        <rFont val="Calibri"/>
        <family val="2"/>
      </rPr>
      <t xml:space="preserve">Davon: Verbindlichkeiten aus Derivaten, die sich nicht aus der Verwaltung von Kundenvermögen oder Kundengeldern ergeben
</t>
    </r>
    <r>
      <rPr>
        <sz val="12"/>
        <color theme="1"/>
        <rFont val="Calibri"/>
        <family val="2"/>
      </rPr>
      <t>(automatisch - nicht auszufüllen)</t>
    </r>
  </si>
  <si>
    <r>
      <rPr>
        <sz val="12"/>
        <rFont val="Calibri"/>
        <family val="2"/>
      </rPr>
      <t>Zahl</t>
    </r>
  </si>
  <si>
    <r>
      <rPr>
        <sz val="10"/>
        <rFont val="Calibri"/>
        <family val="2"/>
      </rPr>
      <t>3C3</t>
    </r>
  </si>
  <si>
    <r>
      <rPr>
        <sz val="12"/>
        <rFont val="Calibri"/>
        <family val="2"/>
      </rPr>
      <t xml:space="preserve">Derivative Untergrenze
</t>
    </r>
    <r>
      <rPr>
        <sz val="12"/>
        <color theme="1"/>
        <rFont val="Calibri"/>
        <family val="2"/>
      </rPr>
      <t>(automatisch - nicht auszufüllen)</t>
    </r>
  </si>
  <si>
    <r>
      <rPr>
        <sz val="10"/>
        <rFont val="Calibri"/>
        <family val="2"/>
      </rPr>
      <t>3C4</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</si>
  <si>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</si>
  <si>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</si>
  <si>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</si>
  <si>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</si>
  <si>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</si>
  <si>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</si>
  <si>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rFont val="Calibri"/>
        <family val="2"/>
      </rPr>
      <t>3C5</t>
    </r>
  </si>
  <si>
    <r>
      <rPr>
        <sz val="12"/>
        <rFont val="Calibri"/>
        <family val="2"/>
      </rPr>
      <t>Zahl (15)</t>
    </r>
  </si>
  <si>
    <r>
      <rPr>
        <sz val="10"/>
        <rFont val="Calibri"/>
        <family val="2"/>
      </rPr>
      <t>3C6</t>
    </r>
  </si>
  <si>
    <r>
      <rPr>
        <b/>
        <sz val="12"/>
        <rFont val="Calibri"/>
        <family val="2"/>
      </rPr>
      <t xml:space="preserve">Davon: </t>
    </r>
    <r>
      <rPr>
        <sz val="12"/>
        <color theme="1"/>
        <rFont val="Calibri"/>
        <family val="2"/>
      </rPr>
      <t>aus Derivaten</t>
    </r>
  </si>
  <si>
    <r>
      <rPr>
        <sz val="12"/>
        <rFont val="Calibri"/>
        <family val="2"/>
      </rPr>
      <t>Zahl (15)</t>
    </r>
  </si>
  <si>
    <r>
      <rPr>
        <sz val="10"/>
        <rFont val="Calibri"/>
        <family val="2"/>
      </rPr>
      <t>3C7</t>
    </r>
  </si>
  <si>
    <r>
      <rPr>
        <sz val="12"/>
        <rFont val="Calibri"/>
        <family val="2"/>
      </rPr>
      <t xml:space="preserve">Davon: nicht aus Derivaten
</t>
    </r>
    <r>
      <rPr>
        <sz val="12"/>
        <color theme="1"/>
        <rFont val="Calibri"/>
        <family val="2"/>
      </rPr>
      <t>(automatisch - nicht auszufüllen)</t>
    </r>
  </si>
  <si>
    <r>
      <rPr>
        <sz val="12"/>
        <rFont val="Calibri"/>
        <family val="2"/>
      </rPr>
      <t>Zahl</t>
    </r>
  </si>
  <si>
    <r>
      <rPr>
        <b/>
        <sz val="10"/>
        <color theme="1"/>
        <rFont val="Calibri"/>
        <family val="2"/>
      </rPr>
      <t>3C8</t>
    </r>
  </si>
  <si>
    <r>
      <rPr>
        <sz val="12"/>
        <rFont val="Calibri"/>
        <family val="2"/>
      </rPr>
      <t>Zahl</t>
    </r>
  </si>
  <si>
    <r>
      <rPr>
        <sz val="12"/>
        <rFont val="Calibri"/>
        <family val="2"/>
      </rPr>
      <t>Rechtsverweise für diesen Abschnitt: Artikel 3, Artikel 5 Absatz 1 Buchstabe f und Artikel 5 Absatz 3 der Delegierten Verordnung (EU) 2015/63</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</si>
  <si>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</si>
  <si>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</si>
  <si>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</si>
  <si>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</si>
  <si>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</si>
  <si>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</si>
  <si>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</si>
  <si>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r>
      <rPr>
        <sz val="12"/>
        <color theme="1"/>
        <rFont val="Calibri"/>
        <family val="2"/>
      </rPr>
      <t>(automatisch - nicht auszufüllen)</t>
    </r>
  </si>
  <si>
    <r>
      <rPr>
        <sz val="12"/>
        <rFont val="Calibri"/>
        <family val="2"/>
      </rPr>
      <t>Zahl</t>
    </r>
  </si>
  <si>
    <r>
      <rPr>
        <sz val="10"/>
        <rFont val="Calibri"/>
        <family val="2"/>
      </rPr>
      <t>3D1</t>
    </r>
  </si>
  <si>
    <r>
      <rPr>
        <sz val="12"/>
        <rFont val="Calibri"/>
        <family val="2"/>
      </rPr>
      <t>Zahl (15)</t>
    </r>
  </si>
  <si>
    <r>
      <rPr>
        <sz val="10"/>
        <rFont val="Calibri"/>
        <family val="2"/>
      </rPr>
      <t>3D2</t>
    </r>
  </si>
  <si>
    <r>
      <rPr>
        <sz val="12"/>
        <rFont val="Calibri"/>
        <family val="2"/>
      </rPr>
      <t xml:space="preserve">Davon: Verbindlichkeiten aus Derivaten, die sich nicht aus Förderdarlehen ergeben
</t>
    </r>
    <r>
      <rPr>
        <sz val="12"/>
        <color theme="1"/>
        <rFont val="Calibri"/>
        <family val="2"/>
      </rPr>
      <t>(automatisch - nicht auszufüllen)</t>
    </r>
  </si>
  <si>
    <r>
      <rPr>
        <sz val="12"/>
        <rFont val="Calibri"/>
        <family val="2"/>
      </rPr>
      <t>Zahl</t>
    </r>
  </si>
  <si>
    <r>
      <rPr>
        <sz val="10"/>
        <rFont val="Calibri"/>
        <family val="2"/>
      </rPr>
      <t>3D3</t>
    </r>
  </si>
  <si>
    <r>
      <rPr>
        <sz val="12"/>
        <rFont val="Calibri"/>
        <family val="2"/>
      </rPr>
      <t xml:space="preserve">Derivative Untergrenze
</t>
    </r>
    <r>
      <rPr>
        <sz val="12"/>
        <color theme="1"/>
        <rFont val="Calibri"/>
        <family val="2"/>
      </rPr>
      <t>(automatisch - nicht auszufüllen)</t>
    </r>
  </si>
  <si>
    <r>
      <rPr>
        <sz val="10"/>
        <rFont val="Calibri"/>
        <family val="2"/>
      </rPr>
      <t>3D4</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</si>
  <si>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</si>
  <si>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</si>
  <si>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</si>
  <si>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</si>
  <si>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</si>
  <si>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</si>
  <si>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rFont val="Calibri"/>
        <family val="2"/>
      </rPr>
      <t>3D5</t>
    </r>
  </si>
  <si>
    <r>
      <rPr>
        <sz val="12"/>
        <rFont val="Calibri"/>
        <family val="2"/>
      </rPr>
      <t>Zahl (15)</t>
    </r>
  </si>
  <si>
    <r>
      <rPr>
        <sz val="10"/>
        <rFont val="Calibri"/>
        <family val="2"/>
      </rPr>
      <t>3D6</t>
    </r>
  </si>
  <si>
    <r>
      <rPr>
        <b/>
        <sz val="12"/>
        <rFont val="Calibri"/>
        <family val="2"/>
      </rPr>
      <t xml:space="preserve">Davon: </t>
    </r>
    <r>
      <rPr>
        <sz val="12"/>
        <color theme="1"/>
        <rFont val="Calibri"/>
        <family val="2"/>
      </rPr>
      <t>aus Derivaten</t>
    </r>
  </si>
  <si>
    <r>
      <rPr>
        <sz val="12"/>
        <rFont val="Calibri"/>
        <family val="2"/>
      </rPr>
      <t>Zahl (15)</t>
    </r>
  </si>
  <si>
    <r>
      <rPr>
        <sz val="10"/>
        <rFont val="Calibri"/>
        <family val="2"/>
      </rPr>
      <t>3D7</t>
    </r>
  </si>
  <si>
    <r>
      <rPr>
        <sz val="12"/>
        <rFont val="Calibri"/>
        <family val="2"/>
      </rPr>
      <t xml:space="preserve">Davon: nicht aus Derivaten
</t>
    </r>
    <r>
      <rPr>
        <sz val="12"/>
        <color theme="1"/>
        <rFont val="Calibri"/>
        <family val="2"/>
      </rPr>
      <t>(automatisch - nicht auszufüllen)</t>
    </r>
  </si>
  <si>
    <r>
      <rPr>
        <sz val="12"/>
        <rFont val="Calibri"/>
        <family val="2"/>
      </rPr>
      <t>Zahl</t>
    </r>
  </si>
  <si>
    <r>
      <rPr>
        <b/>
        <sz val="10"/>
        <color theme="1"/>
        <rFont val="Calibri"/>
        <family val="2"/>
      </rPr>
      <t>3D8</t>
    </r>
  </si>
  <si>
    <r>
      <rPr>
        <sz val="12"/>
        <rFont val="Calibri"/>
        <family val="2"/>
      </rPr>
      <t>Zahl</t>
    </r>
  </si>
  <si>
    <r>
      <rPr>
        <sz val="12"/>
        <rFont val="Calibri"/>
        <family val="2"/>
      </rPr>
      <t>Rechtsverweise für diesen Abschnitt: Artikel 3, Artikel 5 Absatz 1 Buchstabe b und Artikel 5 Absätze 2 und 3 der Delegierten Verordnung (EU) 2015/63</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</si>
  <si>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</si>
  <si>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</si>
  <si>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</si>
  <si>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</si>
  <si>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</si>
  <si>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</si>
  <si>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</si>
  <si>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r>
      <rPr>
        <sz val="12"/>
        <color theme="1"/>
        <rFont val="Calibri"/>
        <family val="2"/>
      </rPr>
      <t>(automatisch - nicht auszufüllen)</t>
    </r>
  </si>
  <si>
    <r>
      <rPr>
        <sz val="12"/>
        <rFont val="Calibri"/>
        <family val="2"/>
      </rPr>
      <t>Zahl</t>
    </r>
  </si>
  <si>
    <r>
      <rPr>
        <sz val="10"/>
        <rFont val="Calibri"/>
        <family val="2"/>
      </rPr>
      <t>3E1</t>
    </r>
  </si>
  <si>
    <r>
      <rPr>
        <sz val="12"/>
        <rFont val="Calibri"/>
        <family val="2"/>
      </rPr>
      <t>Zahl (15)</t>
    </r>
  </si>
  <si>
    <r>
      <rPr>
        <sz val="10"/>
        <rFont val="Calibri"/>
        <family val="2"/>
      </rPr>
      <t>3E2</t>
    </r>
  </si>
  <si>
    <r>
      <rPr>
        <sz val="12"/>
        <rFont val="Calibri"/>
        <family val="2"/>
      </rPr>
      <t>Zahl</t>
    </r>
  </si>
  <si>
    <r>
      <rPr>
        <sz val="10"/>
        <rFont val="Calibri"/>
        <family val="2"/>
      </rPr>
      <t>3E3</t>
    </r>
  </si>
  <si>
    <r>
      <rPr>
        <sz val="10"/>
        <rFont val="Calibri"/>
        <family val="2"/>
      </rPr>
      <t>3E4</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</si>
  <si>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</si>
  <si>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</si>
  <si>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</si>
  <si>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</si>
  <si>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</si>
  <si>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</si>
  <si>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3E5</t>
    </r>
  </si>
  <si>
    <r>
      <rPr>
        <sz val="12"/>
        <rFont val="Calibri"/>
        <family val="2"/>
      </rPr>
      <t>Zahl (15)</t>
    </r>
  </si>
  <si>
    <r>
      <rPr>
        <sz val="10"/>
        <color theme="1"/>
        <rFont val="Calibri"/>
        <family val="2"/>
      </rPr>
      <t>3E6</t>
    </r>
  </si>
  <si>
    <r>
      <rPr>
        <sz val="12"/>
        <rFont val="Calibri"/>
        <family val="2"/>
      </rPr>
      <t>Zahl (15)</t>
    </r>
  </si>
  <si>
    <r>
      <rPr>
        <sz val="10"/>
        <color theme="1"/>
        <rFont val="Calibri"/>
        <family val="2"/>
      </rPr>
      <t>3E7</t>
    </r>
  </si>
  <si>
    <r>
      <rPr>
        <sz val="12"/>
        <rFont val="Calibri"/>
        <family val="2"/>
      </rPr>
      <t>Zahl</t>
    </r>
  </si>
  <si>
    <r>
      <rPr>
        <sz val="10"/>
        <color theme="1"/>
        <rFont val="Calibri"/>
        <family val="2"/>
      </rPr>
      <t>3E8</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</si>
  <si>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</si>
  <si>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</si>
  <si>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</si>
  <si>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</si>
  <si>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</si>
  <si>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</si>
  <si>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3E9</t>
    </r>
  </si>
  <si>
    <r>
      <rPr>
        <sz val="12"/>
        <rFont val="Calibri"/>
        <family val="2"/>
      </rPr>
      <t>Zahl (15)</t>
    </r>
  </si>
  <si>
    <r>
      <rPr>
        <sz val="10"/>
        <color theme="1"/>
        <rFont val="Calibri"/>
        <family val="2"/>
      </rPr>
      <t>3E10</t>
    </r>
  </si>
  <si>
    <r>
      <rPr>
        <sz val="12"/>
        <rFont val="Calibri"/>
        <family val="2"/>
      </rPr>
      <t>Zahl (15)</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</si>
  <si>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</si>
  <si>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</si>
  <si>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</si>
  <si>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</si>
  <si>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</si>
  <si>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b/>
        <sz val="10"/>
        <color theme="1"/>
        <rFont val="Calibri"/>
        <family val="2"/>
      </rPr>
      <t>3E11</t>
    </r>
  </si>
  <si>
    <r>
      <rPr>
        <sz val="12"/>
        <rFont val="Calibri"/>
        <family val="2"/>
      </rPr>
      <t>Zahl</t>
    </r>
  </si>
  <si>
    <r>
      <rPr>
        <i/>
        <sz val="12"/>
        <color theme="1"/>
        <rFont val="Calibri"/>
        <family val="2"/>
      </rPr>
      <t>Da Derivate in der Summe der Verbindlichkeiten in Abschnitt C in Reiter 2 angepasst werden, müssen Derivate in abzugsfähigen Posten gleichermaßen angepasst werden.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</si>
  <si>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</si>
  <si>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</si>
  <si>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</si>
  <si>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</si>
  <si>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</si>
  <si>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2C1</t>
    </r>
  </si>
  <si>
    <r>
      <rPr>
        <sz val="12"/>
        <rFont val="Calibri"/>
        <family val="2"/>
      </rPr>
      <t xml:space="preserve">Verbindlichkeiten aus allen Derivaten (ausgenommen Kreditderivate), die gemäß der Verschuldungsquote bewertet werden
</t>
    </r>
    <r>
      <rPr>
        <sz val="12"/>
        <color theme="1"/>
        <rFont val="Calibri"/>
        <family val="2"/>
      </rPr>
      <t>(automatisch - nicht auszufüllen)</t>
    </r>
  </si>
  <si>
    <r>
      <rPr>
        <sz val="12"/>
        <rFont val="Calibri"/>
        <family val="2"/>
      </rPr>
      <t>Zahl (15)</t>
    </r>
  </si>
  <si>
    <r>
      <rPr>
        <sz val="10"/>
        <color theme="1"/>
        <rFont val="Calibri"/>
        <family val="2"/>
      </rPr>
      <t>3F1</t>
    </r>
  </si>
  <si>
    <r>
      <rPr>
        <sz val="12"/>
        <rFont val="Calibri"/>
        <family val="2"/>
      </rPr>
      <t>Zahl (15)</t>
    </r>
  </si>
  <si>
    <r>
      <rPr>
        <sz val="10"/>
        <color theme="1"/>
        <rFont val="Calibri"/>
        <family val="2"/>
      </rPr>
      <t>3F2</t>
    </r>
  </si>
  <si>
    <r>
      <rPr>
        <sz val="12"/>
        <rFont val="Calibri"/>
        <family val="2"/>
      </rPr>
      <t xml:space="preserve">Davon: Verbindlichkeiten aus Derivaten, die nicht gruppenintern sind
</t>
    </r>
    <r>
      <rPr>
        <sz val="12"/>
        <color theme="1"/>
        <rFont val="Calibri"/>
        <family val="2"/>
      </rPr>
      <t>(automatisch - nicht auszufüllen)</t>
    </r>
  </si>
  <si>
    <r>
      <rPr>
        <sz val="12"/>
        <rFont val="Calibri"/>
        <family val="2"/>
      </rPr>
      <t>Zahl</t>
    </r>
  </si>
  <si>
    <r>
      <rPr>
        <sz val="10"/>
        <color theme="1"/>
        <rFont val="Calibri"/>
        <family val="2"/>
      </rPr>
      <t>3F3</t>
    </r>
  </si>
  <si>
    <r>
      <rPr>
        <sz val="12"/>
        <rFont val="Calibri"/>
        <family val="2"/>
      </rPr>
      <t xml:space="preserve">Derivative Untergrenze
</t>
    </r>
    <r>
      <rPr>
        <sz val="12"/>
        <color theme="1"/>
        <rFont val="Calibri"/>
        <family val="2"/>
      </rPr>
      <t>(automatisch - nicht auszufüllen)</t>
    </r>
  </si>
  <si>
    <r>
      <rPr>
        <sz val="10"/>
        <color theme="1"/>
        <rFont val="Calibri"/>
        <family val="2"/>
      </rPr>
      <t>3F4</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</si>
  <si>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</si>
  <si>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</si>
  <si>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</si>
  <si>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</si>
  <si>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</si>
  <si>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sz val="10"/>
        <color theme="1"/>
        <rFont val="Calibri"/>
        <family val="2"/>
      </rPr>
      <t>3F5</t>
    </r>
  </si>
  <si>
    <r>
      <rPr>
        <sz val="12"/>
        <rFont val="Calibri"/>
        <family val="2"/>
      </rPr>
      <t>Zahl (15)</t>
    </r>
  </si>
  <si>
    <r>
      <rPr>
        <sz val="10"/>
        <color theme="1"/>
        <rFont val="Calibri"/>
        <family val="2"/>
      </rPr>
      <t>3F6</t>
    </r>
  </si>
  <si>
    <r>
      <rPr>
        <b/>
        <sz val="12"/>
        <rFont val="Calibri"/>
        <family val="2"/>
      </rPr>
      <t xml:space="preserve">Davon: </t>
    </r>
    <r>
      <rPr>
        <sz val="12"/>
        <color theme="1"/>
        <rFont val="Calibri"/>
        <family val="2"/>
      </rPr>
      <t>aus Derivaten</t>
    </r>
  </si>
  <si>
    <r>
      <rPr>
        <sz val="12"/>
        <rFont val="Calibri"/>
        <family val="2"/>
      </rPr>
      <t>Zahl (15)</t>
    </r>
  </si>
  <si>
    <r>
      <rPr>
        <sz val="10"/>
        <color theme="1"/>
        <rFont val="Calibri"/>
        <family val="2"/>
      </rPr>
      <t>3F7</t>
    </r>
  </si>
  <si>
    <r>
      <rPr>
        <sz val="12"/>
        <rFont val="Calibri"/>
        <family val="2"/>
      </rPr>
      <t xml:space="preserve">Davon: nicht aus Derivaten
</t>
    </r>
    <r>
      <rPr>
        <sz val="12"/>
        <color theme="1"/>
        <rFont val="Calibri"/>
        <family val="2"/>
      </rPr>
      <t>(automatisch - nicht auszufüllen)</t>
    </r>
  </si>
  <si>
    <r>
      <rPr>
        <sz val="12"/>
        <rFont val="Calibri"/>
        <family val="2"/>
      </rPr>
      <t>Zahl</t>
    </r>
  </si>
  <si>
    <r>
      <rPr>
        <sz val="10"/>
        <color theme="1"/>
        <rFont val="Calibri"/>
        <family val="2"/>
      </rPr>
      <t>3F8</t>
    </r>
  </si>
  <si>
    <r>
      <rPr>
        <sz val="12"/>
        <rFont val="Calibri"/>
        <family val="2"/>
      </rPr>
      <t>Zahl</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</si>
  <si>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</si>
  <si>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</si>
  <si>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</si>
  <si>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</si>
  <si>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sz val="10"/>
        <color theme="1"/>
        <rFont val="Calibri"/>
        <family val="2"/>
      </rPr>
      <t>3F9</t>
    </r>
  </si>
  <si>
    <r>
      <rPr>
        <sz val="12"/>
        <rFont val="Calibri"/>
        <family val="2"/>
      </rPr>
      <t>Zahl (15)</t>
    </r>
  </si>
  <si>
    <r>
      <rPr>
        <sz val="10"/>
        <color theme="1"/>
        <rFont val="Calibri"/>
        <family val="2"/>
      </rPr>
      <t>3F10</t>
    </r>
  </si>
  <si>
    <r>
      <rPr>
        <sz val="12"/>
        <rFont val="Calibri"/>
        <family val="2"/>
      </rPr>
      <t>Zahl (15)</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</si>
  <si>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</si>
  <si>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</si>
  <si>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</si>
  <si>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</si>
  <si>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0"/>
        <color theme="1"/>
        <rFont val="Calibri"/>
        <family val="2"/>
      </rPr>
      <t>3F11</t>
    </r>
  </si>
  <si>
    <r>
      <rPr>
        <sz val="12"/>
        <rFont val="Calibri"/>
        <family val="2"/>
      </rPr>
      <t>Zahl</t>
    </r>
  </si>
  <si>
    <r>
      <rPr>
        <b/>
        <sz val="14"/>
        <color theme="1"/>
        <rFont val="Calibri"/>
        <family val="2"/>
      </rPr>
      <t>Abschnitt G. Vereinfachte Berechnungsmethoden</t>
    </r>
  </si>
  <si>
    <r>
      <rPr>
        <sz val="12"/>
        <color theme="1"/>
        <rFont val="Calibri"/>
        <family val="2"/>
      </rPr>
      <t>Rechtsverweise für diesen Abschnitt: Artikel 3, 10 und 11 der Delegierten Verordnung (EU) 2015/63</t>
    </r>
  </si>
  <si>
    <r>
      <rPr>
        <b/>
        <sz val="12"/>
        <color theme="1"/>
        <rFont val="Calibri"/>
        <family val="2"/>
      </rPr>
      <t>Unterabschnitt G.i) Vereinfachte Methode für Wertpapierfirmen, die nur für eingeschränkte Dienstleistungen und Tätigkeiten zugelassen sind, wenn sie in die aufsichtliche Vollkonsolidierung einbezogen sind</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</si>
  <si>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</si>
  <si>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</si>
  <si>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</si>
  <si>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</si>
  <si>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</si>
  <si>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1C8</t>
    </r>
  </si>
  <si>
    <r>
      <rPr>
        <sz val="12"/>
        <rFont val="Calibri"/>
        <family val="2"/>
      </rPr>
      <t xml:space="preserve">Ist das Institut eine Wertpapierfirma gemäß der Definition für dieses Feld, die nur für eingeschränkte Dienstleistungen und Tätigkeiten zugelassen ist?
</t>
    </r>
    <r>
      <rPr>
        <sz val="12"/>
        <color theme="1"/>
        <rFont val="Calibri"/>
        <family val="2"/>
      </rPr>
      <t>(automatisch - nicht auszufüllen)</t>
    </r>
  </si>
  <si>
    <r>
      <rPr>
        <sz val="12"/>
        <rFont val="Calibri"/>
        <family val="2"/>
      </rPr>
      <t>Ja / Nein</t>
    </r>
  </si>
  <si>
    <r>
      <rPr>
        <i/>
        <sz val="20"/>
        <color theme="0"/>
        <rFont val="Calibri"/>
        <family val="2"/>
      </rPr>
      <t>Achtung!</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</si>
  <si>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</si>
  <si>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</si>
  <si>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</si>
  <si>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</si>
  <si>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</si>
  <si>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color theme="1"/>
        <rFont val="Calibri"/>
        <family val="2"/>
      </rPr>
      <t>1C10</t>
    </r>
  </si>
  <si>
    <r>
      <rPr>
        <sz val="12"/>
        <rFont val="Calibri"/>
        <family val="2"/>
      </rPr>
      <t xml:space="preserve">Handelt es sich bei dem Institut um ein Hypothekenkreditinstitut, das durch gedeckte Schuldverschreibungen finanziert wird?
</t>
    </r>
    <r>
      <rPr>
        <sz val="12"/>
        <color theme="1"/>
        <rFont val="Calibri"/>
        <family val="2"/>
      </rPr>
      <t>(automatisch - nicht auszufüllen)</t>
    </r>
  </si>
  <si>
    <r>
      <rPr>
        <sz val="12"/>
        <rFont val="Calibri"/>
        <family val="2"/>
      </rPr>
      <t>Ja / Nein</t>
    </r>
  </si>
  <si>
    <r>
      <rPr>
        <i/>
        <sz val="20"/>
        <color theme="0"/>
        <rFont val="Calibri"/>
        <family val="2"/>
      </rPr>
      <t>Achtung!</t>
    </r>
  </si>
  <si>
    <r>
      <rPr>
        <b/>
        <sz val="18"/>
        <color rgb="FFFFFFFF"/>
        <rFont val="Calibri"/>
        <family val="2"/>
      </rPr>
      <t xml:space="preserve">Im Voraus erhobene </t>
    </r>
    <r>
      <rPr>
        <b/>
        <sz val="18"/>
        <color rgb="FFFFFFFF"/>
        <rFont val="Calibri"/>
        <family val="2"/>
      </rPr>
      <t xml:space="preserve">Beiträge zum einheitlichen Abwicklungsfonds – Meldeformular für den Beitragszeitraum 2017
</t>
    </r>
    <r>
      <rPr>
        <sz val="18"/>
        <color rgb="FFFFFFFF"/>
        <rFont val="Calibri"/>
        <family val="2"/>
      </rPr>
      <t>4. Risikoanpassung</t>
    </r>
  </si>
  <si>
    <r>
      <rPr>
        <i/>
        <sz val="12"/>
        <color theme="1"/>
        <rFont val="Calibri"/>
        <family val="2"/>
      </rPr>
      <t>In diesem Reiter werden Informationen erfasst, um den jährlichen Grundbeitrag (Reiter 2) entsprechend dem Risikoprofil des Instituts anzupassen.</t>
    </r>
  </si>
  <si>
    <r>
      <rPr>
        <sz val="12"/>
        <rFont val="Calibri"/>
        <family val="2"/>
      </rPr>
      <t>Dieser Reiter besteht aus Risikoindikatoren, die in folgende Risikofelder gruppiert wurden:</t>
    </r>
  </si>
  <si>
    <r>
      <rPr>
        <b/>
        <sz val="14"/>
        <color theme="1"/>
        <rFont val="Calibri"/>
        <family val="2"/>
      </rPr>
      <t>Abschnitt A. Risikofeld „Risikoexponierung“</t>
    </r>
  </si>
  <si>
    <r>
      <rPr>
        <sz val="12"/>
        <color theme="1"/>
        <rFont val="Calibri"/>
        <family val="2"/>
      </rPr>
      <t>Artikel 6 Absatz 2, Artikel 8 und Anhang I Schritt 1 der Delegierten Verordnung (EU) 2015/63</t>
    </r>
  </si>
  <si>
    <r>
      <rPr>
        <b/>
        <sz val="12"/>
        <color theme="1"/>
        <rFont val="Calibri"/>
        <family val="2"/>
      </rPr>
      <t>Risikoindikator A.ii) Verschuldungsquote</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</si>
  <si>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</si>
  <si>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</si>
  <si>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</si>
  <si>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</si>
  <si>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</si>
  <si>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4A1</t>
    </r>
  </si>
  <si>
    <r>
      <rPr>
        <sz val="12"/>
        <rFont val="Calibri"/>
        <family val="2"/>
      </rPr>
      <t>Ja / Nein</t>
    </r>
  </si>
  <si>
    <r>
      <rPr>
        <sz val="10"/>
        <color theme="1"/>
        <rFont val="Calibri"/>
        <family val="2"/>
      </rPr>
      <t>4A2</t>
    </r>
  </si>
  <si>
    <r>
      <rPr>
        <sz val="12"/>
        <rFont val="Calibri"/>
        <family val="2"/>
      </rPr>
      <t>Meldeebene des Risikoindikators „Verschuldungsquote“</t>
    </r>
  </si>
  <si>
    <r>
      <rPr>
        <sz val="12"/>
        <rFont val="Calibri"/>
        <family val="2"/>
      </rPr>
      <t>Einzelebene / teilkonsolidierte Ebene / konsolidierte Ebene</t>
    </r>
  </si>
  <si>
    <r>
      <rPr>
        <sz val="10"/>
        <color theme="1"/>
        <rFont val="Calibri"/>
        <family val="2"/>
      </rPr>
      <t>4A3</t>
    </r>
  </si>
  <si>
    <r>
      <rPr>
        <sz val="10"/>
        <color theme="1"/>
        <rFont val="Calibri"/>
        <family val="2"/>
      </rPr>
      <t>4A4</t>
    </r>
  </si>
  <si>
    <r>
      <rPr>
        <sz val="10"/>
        <color theme="1"/>
        <rFont val="Calibri"/>
        <family val="2"/>
      </rPr>
      <t>4A6</t>
    </r>
  </si>
  <si>
    <r>
      <rPr>
        <sz val="10"/>
        <color theme="1"/>
        <rFont val="Calibri"/>
        <family val="2"/>
      </rPr>
      <t>4A7</t>
    </r>
  </si>
  <si>
    <r>
      <rPr>
        <sz val="12"/>
        <rFont val="Calibri"/>
        <family val="2"/>
      </rPr>
      <t>Verschuldungsquote,</t>
    </r>
    <r>
      <rPr>
        <b/>
        <sz val="12"/>
        <color theme="1"/>
        <rFont val="Calibri"/>
        <family val="2"/>
      </rPr>
      <t xml:space="preserve"> auf der oben gewählten Meldeebene </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</si>
  <si>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</si>
  <si>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</si>
  <si>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</si>
  <si>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</si>
  <si>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sz val="10"/>
        <color theme="1"/>
        <rFont val="Calibri"/>
        <family val="2"/>
      </rPr>
      <t>4A8</t>
    </r>
  </si>
  <si>
    <r>
      <rPr>
        <sz val="12"/>
        <rFont val="Calibri"/>
        <family val="2"/>
      </rPr>
      <t>Hat die zuständige Behörde dem Institut auf Einzelebene eine Ausnahme von der Anwendung des Risikoindikators „Harte Kernkapitalquote“ gewährt?</t>
    </r>
  </si>
  <si>
    <r>
      <rPr>
        <sz val="12"/>
        <rFont val="Calibri"/>
        <family val="2"/>
      </rPr>
      <t>Ja / Nein</t>
    </r>
  </si>
  <si>
    <r>
      <rPr>
        <sz val="10"/>
        <color theme="1"/>
        <rFont val="Calibri"/>
        <family val="2"/>
      </rPr>
      <t>4A9</t>
    </r>
  </si>
  <si>
    <r>
      <rPr>
        <sz val="12"/>
        <rFont val="Calibri"/>
        <family val="2"/>
      </rPr>
      <t>Meldeebene des Risikoindikators „Harte Kernkapitalquote“</t>
    </r>
  </si>
  <si>
    <r>
      <rPr>
        <sz val="10"/>
        <color theme="1"/>
        <rFont val="Calibri"/>
        <family val="2"/>
      </rPr>
      <t>4A10</t>
    </r>
  </si>
  <si>
    <r>
      <rPr>
        <sz val="10"/>
        <color theme="1"/>
        <rFont val="Calibri"/>
        <family val="2"/>
      </rPr>
      <t>4A11</t>
    </r>
  </si>
  <si>
    <r>
      <rPr>
        <sz val="10"/>
        <color theme="1"/>
        <rFont val="Calibri"/>
        <family val="2"/>
      </rPr>
      <t>4A13</t>
    </r>
  </si>
  <si>
    <r>
      <rPr>
        <sz val="10"/>
        <color theme="1"/>
        <rFont val="Calibri"/>
        <family val="2"/>
      </rPr>
      <t>4A14</t>
    </r>
  </si>
  <si>
    <r>
      <rPr>
        <sz val="10"/>
        <color theme="1"/>
        <rFont val="Calibri"/>
        <family val="2"/>
      </rPr>
      <t>4A15</t>
    </r>
  </si>
  <si>
    <r>
      <rPr>
        <sz val="12"/>
        <rFont val="Calibri"/>
        <family val="2"/>
      </rPr>
      <t>Gesamtrisikoexponierung,</t>
    </r>
    <r>
      <rPr>
        <b/>
        <sz val="12"/>
        <color theme="1"/>
        <rFont val="Calibri"/>
        <family val="2"/>
      </rPr>
      <t xml:space="preserve"> auf der oben gewählten Meldeebene </t>
    </r>
  </si>
  <si>
    <r>
      <rPr>
        <sz val="12"/>
        <rFont val="Calibri"/>
        <family val="2"/>
      </rPr>
      <t>Zahl (15)</t>
    </r>
  </si>
  <si>
    <r>
      <rPr>
        <sz val="10"/>
        <color theme="1"/>
        <rFont val="Calibri"/>
        <family val="2"/>
      </rPr>
      <t>4A16</t>
    </r>
  </si>
  <si>
    <r>
      <rPr>
        <sz val="12"/>
        <rFont val="Calibri"/>
        <family val="2"/>
      </rPr>
      <t>Harte Kernkapitalquote,</t>
    </r>
    <r>
      <rPr>
        <b/>
        <sz val="12"/>
        <color theme="1"/>
        <rFont val="Calibri"/>
        <family val="2"/>
      </rPr>
      <t xml:space="preserve"> auf der oben gewählten Meldeebene
</t>
    </r>
    <r>
      <rPr>
        <sz val="12"/>
        <color theme="1"/>
        <rFont val="Calibri"/>
        <family val="2"/>
      </rPr>
      <t>(automatisch - nicht auszufüllen)</t>
    </r>
  </si>
  <si>
    <r>
      <rPr>
        <b/>
        <sz val="12"/>
        <color theme="1"/>
        <rFont val="Calibri"/>
        <family val="2"/>
      </rPr>
      <t>Risikoindikator A.iv) Gesamtrisikoexponierung, dividiert durch die Summe der Vermögenswerte</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</si>
  <si>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</si>
  <si>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</si>
  <si>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</si>
  <si>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</si>
  <si>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</si>
  <si>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4A17</t>
    </r>
  </si>
  <si>
    <r>
      <rPr>
        <sz val="12"/>
        <rFont val="Calibri"/>
        <family val="2"/>
      </rPr>
      <t>Summe der Vermögenswerte,</t>
    </r>
    <r>
      <rPr>
        <b/>
        <sz val="12"/>
        <color theme="1"/>
        <rFont val="Calibri"/>
        <family val="2"/>
      </rPr>
      <t xml:space="preserve"> auf der oben gewählten Meldeebene</t>
    </r>
  </si>
  <si>
    <r>
      <rPr>
        <sz val="12"/>
        <rFont val="Calibri"/>
        <family val="2"/>
      </rPr>
      <t>Zahl (15)</t>
    </r>
  </si>
  <si>
    <r>
      <rPr>
        <sz val="10"/>
        <color theme="1"/>
        <rFont val="Calibri"/>
        <family val="2"/>
      </rPr>
      <t>4A18</t>
    </r>
  </si>
  <si>
    <r>
      <rPr>
        <sz val="12"/>
        <rFont val="Calibri"/>
        <family val="2"/>
      </rPr>
      <t>Gesamtrisikoexponierung, dividiert durch die Summe der Vermögenswerte,</t>
    </r>
    <r>
      <rPr>
        <b/>
        <sz val="12"/>
        <color theme="1"/>
        <rFont val="Calibri"/>
        <family val="2"/>
      </rPr>
      <t xml:space="preserve"> auf der oben gewählten Meldeebene
</t>
    </r>
    <r>
      <rPr>
        <sz val="12"/>
        <color theme="1"/>
        <rFont val="Calibri"/>
        <family val="2"/>
      </rPr>
      <t>(automatisch - nicht auszufüllen)</t>
    </r>
  </si>
  <si>
    <r>
      <rPr>
        <b/>
        <sz val="14"/>
        <rFont val="Calibri"/>
        <family val="2"/>
      </rPr>
      <t>Abschnitt B. Risikofeld „Stabilität und Diversifizierung der Finanzierungsquellen“</t>
    </r>
  </si>
  <si>
    <r>
      <rPr>
        <sz val="12"/>
        <color theme="1"/>
        <rFont val="Calibri"/>
        <family val="2"/>
      </rPr>
      <t>Artikel 6 Absatz 3, Artikel 8 und Anhang I Schritt 1 der Delegierten Verordnung (EU) 2015/63</t>
    </r>
  </si>
  <si>
    <r>
      <rPr>
        <b/>
        <sz val="14"/>
        <color theme="1"/>
        <rFont val="Calibri"/>
        <family val="2"/>
      </rPr>
      <t>Abschnitt C. Risikofeld „Relevanz eines Instituts für die Stabilität des Finanzsystems oder der Wirtschaft“</t>
    </r>
  </si>
  <si>
    <r>
      <rPr>
        <sz val="12"/>
        <color theme="1"/>
        <rFont val="Calibri"/>
        <family val="2"/>
      </rPr>
      <t>Artikel 6 Absatz 4 und Anhang I Schritt 1 der Delegierten Verordnung (EU) 2015/63</t>
    </r>
  </si>
  <si>
    <r>
      <rPr>
        <b/>
        <sz val="14"/>
        <color theme="1"/>
        <rFont val="Calibri"/>
        <family val="2"/>
      </rPr>
      <t>Abschnitt D. Risikofeld „Von der Abwicklungsbehörde zu bestimmende zusätzliche Risikoindikatoren“</t>
    </r>
  </si>
  <si>
    <r>
      <rPr>
        <sz val="12"/>
        <color theme="1"/>
        <rFont val="Calibri"/>
        <family val="2"/>
      </rPr>
      <t>Artikel 6 Absätze 5 bis 9 der Delegierten Verordnung (EU) 2015/63</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</si>
  <si>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</si>
  <si>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</si>
  <si>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</si>
  <si>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</si>
  <si>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</si>
  <si>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4D1</t>
    </r>
  </si>
  <si>
    <r>
      <rPr>
        <sz val="12"/>
        <rFont val="Calibri"/>
        <family val="2"/>
      </rPr>
      <t>Risikopositionsbetrag für das Marktrisiko auf börsengehandelte Schuldtitel oder Eigenkapital,</t>
    </r>
    <r>
      <rPr>
        <b/>
        <sz val="12"/>
        <color theme="1"/>
        <rFont val="Calibri"/>
        <family val="2"/>
      </rPr>
      <t xml:space="preserve"> auf der oben gewählten Meldeebene</t>
    </r>
  </si>
  <si>
    <r>
      <rPr>
        <sz val="12"/>
        <rFont val="Calibri"/>
        <family val="2"/>
      </rPr>
      <t>Zahl (15)</t>
    </r>
  </si>
  <si>
    <r>
      <rPr>
        <sz val="10"/>
        <color theme="1"/>
        <rFont val="Calibri"/>
        <family val="2"/>
      </rPr>
      <t>4D2</t>
    </r>
  </si>
  <si>
    <r>
      <rPr>
        <sz val="12"/>
        <rFont val="Calibri"/>
        <family val="2"/>
      </rPr>
      <t xml:space="preserve">a) Geteilt durch die Gesamtrisikoexponierung
</t>
    </r>
    <r>
      <rPr>
        <sz val="12"/>
        <color theme="1"/>
        <rFont val="Calibri"/>
        <family val="2"/>
      </rPr>
      <t>(automatisch - nicht auszufüllen)</t>
    </r>
  </si>
  <si>
    <r>
      <rPr>
        <sz val="10"/>
        <color theme="1"/>
        <rFont val="Calibri"/>
        <family val="2"/>
      </rPr>
      <t>4D3</t>
    </r>
  </si>
  <si>
    <r>
      <rPr>
        <sz val="10"/>
        <color theme="1"/>
        <rFont val="Calibri"/>
        <family val="2"/>
      </rPr>
      <t>4D4</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</si>
  <si>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</si>
  <si>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</si>
  <si>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</si>
  <si>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</si>
  <si>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</si>
  <si>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4D5</t>
    </r>
  </si>
  <si>
    <r>
      <rPr>
        <sz val="12"/>
        <rFont val="Calibri"/>
        <family val="2"/>
      </rPr>
      <t>Außerbilanzieller Gesamtnennbetrag,</t>
    </r>
    <r>
      <rPr>
        <b/>
        <sz val="12"/>
        <color theme="1"/>
        <rFont val="Calibri"/>
        <family val="2"/>
      </rPr>
      <t xml:space="preserve"> auf der oben gewählten Meldeebene</t>
    </r>
  </si>
  <si>
    <r>
      <rPr>
        <sz val="12"/>
        <rFont val="Calibri"/>
        <family val="2"/>
      </rPr>
      <t>Zahl (15)</t>
    </r>
  </si>
  <si>
    <r>
      <rPr>
        <sz val="10"/>
        <color theme="1"/>
        <rFont val="Calibri"/>
        <family val="2"/>
      </rPr>
      <t>4D6</t>
    </r>
  </si>
  <si>
    <r>
      <rPr>
        <sz val="12"/>
        <rFont val="Calibri"/>
        <family val="2"/>
      </rPr>
      <t xml:space="preserve">a) Geteilt durch die Gesamtrisikoexponierung
</t>
    </r>
    <r>
      <rPr>
        <sz val="12"/>
        <color theme="1"/>
        <rFont val="Calibri"/>
        <family val="2"/>
      </rPr>
      <t>(automatisch - nicht auszufüllen)</t>
    </r>
  </si>
  <si>
    <r>
      <rPr>
        <sz val="10"/>
        <color theme="1"/>
        <rFont val="Calibri"/>
        <family val="2"/>
      </rPr>
      <t>4D7</t>
    </r>
  </si>
  <si>
    <r>
      <rPr>
        <sz val="10"/>
        <color theme="1"/>
        <rFont val="Calibri"/>
        <family val="2"/>
      </rPr>
      <t>4D8</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</si>
  <si>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</si>
  <si>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</si>
  <si>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</si>
  <si>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</si>
  <si>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</si>
  <si>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color theme="1"/>
        <rFont val="Calibri"/>
        <family val="2"/>
      </rPr>
      <t>4D9</t>
    </r>
  </si>
  <si>
    <r>
      <rPr>
        <sz val="12"/>
        <rFont val="Calibri"/>
        <family val="2"/>
      </rPr>
      <t>Derivative Gesamtrisikoposition,</t>
    </r>
    <r>
      <rPr>
        <b/>
        <sz val="12"/>
        <color theme="1"/>
        <rFont val="Calibri"/>
        <family val="2"/>
      </rPr>
      <t xml:space="preserve"> auf der oben gewählten Meldeebene</t>
    </r>
  </si>
  <si>
    <r>
      <rPr>
        <sz val="12"/>
        <rFont val="Calibri"/>
        <family val="2"/>
      </rPr>
      <t>Zahl (15)</t>
    </r>
  </si>
  <si>
    <r>
      <rPr>
        <sz val="10"/>
        <color theme="1"/>
        <rFont val="Calibri"/>
        <family val="2"/>
      </rPr>
      <t>4D10</t>
    </r>
  </si>
  <si>
    <r>
      <rPr>
        <sz val="12"/>
        <rFont val="Calibri"/>
        <family val="2"/>
      </rPr>
      <t>Zahl (15)</t>
    </r>
  </si>
  <si>
    <r>
      <rPr>
        <sz val="10"/>
        <color theme="1"/>
        <rFont val="Calibri"/>
        <family val="2"/>
      </rPr>
      <t>4D11</t>
    </r>
  </si>
  <si>
    <r>
      <rPr>
        <sz val="12"/>
        <rFont val="Calibri"/>
        <family val="2"/>
      </rPr>
      <t xml:space="preserve">a) Geteilt durch die Gesamtrisikoexponierung
</t>
    </r>
    <r>
      <rPr>
        <sz val="12"/>
        <color theme="1"/>
        <rFont val="Calibri"/>
        <family val="2"/>
      </rPr>
      <t>(automatisch - nicht auszufüllen)</t>
    </r>
  </si>
  <si>
    <r>
      <rPr>
        <sz val="10"/>
        <color theme="1"/>
        <rFont val="Calibri"/>
        <family val="2"/>
      </rPr>
      <t>4D12</t>
    </r>
  </si>
  <si>
    <r>
      <rPr>
        <sz val="10"/>
        <color theme="1"/>
        <rFont val="Calibri"/>
        <family val="2"/>
      </rPr>
      <t>4D13</t>
    </r>
  </si>
  <si>
    <r>
      <rPr>
        <b/>
        <sz val="12"/>
        <color theme="1"/>
        <rFont val="Calibri"/>
        <family val="2"/>
      </rPr>
      <t>Zusätzlicher Risikoindikator D.i) Komplexität und Abwicklungsfähigkeit</t>
    </r>
  </si>
  <si>
    <r>
      <rPr>
        <b/>
        <sz val="12"/>
        <color theme="1"/>
        <rFont val="Calibri"/>
        <family val="2"/>
      </rPr>
      <t>Zusätzlicher Risikoindikator D.ii) Mitgliedschaft in einem institutsbezogenen Sicherungssystem</t>
    </r>
  </si>
  <si>
    <r>
      <rPr>
        <b/>
        <sz val="12"/>
        <color theme="1"/>
        <rFont val="Calibri"/>
        <family val="2"/>
      </rPr>
      <t>Feld ID</t>
    </r>
  </si>
  <si>
    <r>
      <rPr>
        <b/>
        <sz val="12"/>
        <rFont val="Calibri"/>
        <family val="2"/>
      </rPr>
      <t>Feld</t>
    </r>
  </si>
  <si>
    <r>
      <rPr>
        <b/>
        <sz val="12"/>
        <rFont val="Calibri"/>
        <family val="2"/>
      </rPr>
      <t xml:space="preserve">Format </t>
    </r>
  </si>
  <si>
    <r>
      <rPr>
        <b/>
        <sz val="12"/>
        <color theme="1"/>
        <rFont val="Calibri"/>
        <family val="2"/>
      </rPr>
      <t>Wert</t>
    </r>
  </si>
  <si>
    <r>
      <rPr>
        <b/>
        <sz val="12"/>
        <rFont val="Calibri"/>
        <family val="2"/>
      </rPr>
      <t>Link zu Definitionen und einzuhaltenden Anweisungen</t>
    </r>
  </si>
  <si>
    <r>
      <rPr>
        <sz val="10"/>
        <rFont val="Calibri"/>
        <family val="2"/>
      </rPr>
      <t>1C3</t>
    </r>
  </si>
  <si>
    <r>
      <rPr>
        <sz val="12"/>
        <rFont val="Calibri"/>
        <family val="2"/>
      </rPr>
      <t>Ja / Nein</t>
    </r>
  </si>
  <si>
    <r>
      <rPr>
        <sz val="10"/>
        <rFont val="Calibri"/>
        <family val="2"/>
      </rPr>
      <t>1C4</t>
    </r>
  </si>
  <si>
    <r>
      <rPr>
        <sz val="12"/>
        <rFont val="Calibri"/>
        <family val="2"/>
      </rPr>
      <t xml:space="preserve">Hat die zuständige Behörde die Genehmigung nach Artikel 113 Absatz 7 der Eigenmittelverordnung erteilt?
</t>
    </r>
    <r>
      <rPr>
        <sz val="12"/>
        <color theme="1"/>
        <rFont val="Calibri"/>
        <family val="2"/>
      </rPr>
      <t>(automatisch - nicht auszufüllen)</t>
    </r>
  </si>
  <si>
    <r>
      <rPr>
        <sz val="10"/>
        <rFont val="Calibri"/>
        <family val="2"/>
      </rPr>
      <t>4D14</t>
    </r>
  </si>
  <si>
    <r>
      <rPr>
        <sz val="12"/>
        <rFont val="Calibri"/>
        <family val="2"/>
      </rPr>
      <t xml:space="preserve">Name des institutsbezogenen Sicherungssystems
</t>
    </r>
    <r>
      <rPr>
        <sz val="12"/>
        <color theme="1"/>
        <rFont val="Calibri"/>
        <family val="2"/>
      </rPr>
      <t>(nur wenn oben „Ja“ angegeben wurde)</t>
    </r>
  </si>
  <si>
    <r>
      <rPr>
        <sz val="12"/>
        <rFont val="Calibri"/>
        <family val="2"/>
      </rPr>
      <t>Text</t>
    </r>
  </si>
  <si>
    <r>
      <rPr>
        <b/>
        <sz val="12"/>
        <color theme="1"/>
        <rFont val="Calibri"/>
        <family val="2"/>
      </rPr>
      <t>Zusätzlicher Risikoindikator D.iii) Umfang einer vorausgegangenen außerordentlichen finanziellen Unterstützung aus öffentlichen Mitteln</t>
    </r>
  </si>
  <si>
    <r>
      <rPr>
        <b/>
        <sz val="12"/>
        <color theme="1"/>
        <rFont val="Calibri"/>
        <family val="2"/>
      </rPr>
      <t>Feld ID</t>
    </r>
  </si>
  <si>
    <r>
      <rPr>
        <b/>
        <sz val="12"/>
        <rFont val="Calibri"/>
        <family val="2"/>
      </rPr>
      <t>Feld</t>
    </r>
  </si>
  <si>
    <r>
      <rPr>
        <b/>
        <sz val="12"/>
        <rFont val="Calibri"/>
        <family val="2"/>
      </rPr>
      <t xml:space="preserve">Format 
</t>
    </r>
    <r>
      <rPr>
        <sz val="12"/>
        <color theme="1"/>
        <rFont val="Calibri"/>
        <family val="2"/>
      </rPr>
      <t>(Höchstanzahl Zeichen)</t>
    </r>
  </si>
  <si>
    <r>
      <rPr>
        <b/>
        <sz val="12"/>
        <color theme="1"/>
        <rFont val="Calibri"/>
        <family val="2"/>
      </rPr>
      <t>Wert</t>
    </r>
  </si>
  <si>
    <r>
      <rPr>
        <b/>
        <sz val="12"/>
        <rFont val="Calibri"/>
        <family val="2"/>
      </rPr>
      <t>Link zu Definitionen und einzuhaltenden Anweisungen</t>
    </r>
  </si>
  <si>
    <r>
      <rPr>
        <sz val="10"/>
        <rFont val="Calibri"/>
        <family val="2"/>
      </rPr>
      <t>4D17</t>
    </r>
  </si>
  <si>
    <r>
      <rPr>
        <sz val="12"/>
        <rFont val="Calibri"/>
        <family val="2"/>
      </rPr>
      <t>Erfüllt das Institut die drei für diese Feld festgelegten Bedingungen (siehe Definitionen und Anleitung) zum Stichtag?</t>
    </r>
  </si>
  <si>
    <r>
      <rPr>
        <sz val="12"/>
        <rFont val="Calibri"/>
        <family val="2"/>
      </rPr>
      <t>Ja / Nein</t>
    </r>
  </si>
  <si>
    <r>
      <rPr>
        <sz val="10"/>
        <rFont val="Calibri"/>
        <family val="2"/>
      </rPr>
      <t>4D18</t>
    </r>
  </si>
  <si>
    <r>
      <rPr>
        <sz val="12"/>
        <rFont val="Calibri"/>
        <family val="2"/>
      </rPr>
      <t xml:space="preserve">Name des EU-Mutterunternehmens
</t>
    </r>
    <r>
      <rPr>
        <sz val="12"/>
        <color theme="1"/>
        <rFont val="Calibri"/>
        <family val="2"/>
      </rPr>
      <t>(auszufüllen, selbst wenn oben „Nein“ angegeben wurde)</t>
    </r>
  </si>
  <si>
    <r>
      <rPr>
        <sz val="12"/>
        <rFont val="Calibri"/>
        <family val="2"/>
      </rPr>
      <t>Text (255)</t>
    </r>
  </si>
  <si>
    <r>
      <rPr>
        <sz val="10"/>
        <rFont val="Calibri"/>
        <family val="2"/>
      </rPr>
      <t>4D19</t>
    </r>
  </si>
  <si>
    <r>
      <rPr>
        <sz val="12"/>
        <rFont val="Calibri"/>
        <family val="2"/>
      </rPr>
      <t xml:space="preserve">RIAD/MFI-Code des EU-Mutterunternehmens
</t>
    </r>
    <r>
      <rPr>
        <sz val="12"/>
        <color theme="1"/>
        <rFont val="Calibri"/>
        <family val="2"/>
      </rPr>
      <t>(auszufüllen, selbst wenn oben „Nein“ angegeben wurde)</t>
    </r>
  </si>
  <si>
    <r>
      <rPr>
        <sz val="12"/>
        <rFont val="Calibri"/>
        <family val="2"/>
      </rPr>
      <t>Alphanumerisch (30)</t>
    </r>
  </si>
  <si>
    <r>
      <rPr>
        <b/>
        <sz val="18"/>
        <color rgb="FFFFFFFF"/>
        <rFont val="Calibri"/>
        <family val="2"/>
      </rPr>
      <t xml:space="preserve">Im Voraus erhobene </t>
    </r>
    <r>
      <rPr>
        <b/>
        <sz val="18"/>
        <color rgb="FFFFFFFF"/>
        <rFont val="Calibri"/>
        <family val="2"/>
      </rPr>
      <t xml:space="preserve">Beiträge zum einheitlichen Abwicklungsfonds – Meldeformular für den Beitragszeitraum 2017
</t>
    </r>
    <r>
      <rPr>
        <sz val="18"/>
        <color rgb="FFFFFFFF"/>
        <rFont val="Calibri"/>
        <family val="2"/>
      </rPr>
      <t>5. Definitionen und Anleitung</t>
    </r>
  </si>
  <si>
    <r>
      <rPr>
        <b/>
        <sz val="10"/>
        <color theme="1"/>
        <rFont val="Calibri"/>
        <family val="2"/>
      </rPr>
      <t>Feld ID</t>
    </r>
  </si>
  <si>
    <r>
      <rPr>
        <b/>
        <sz val="11"/>
        <color theme="1"/>
        <rFont val="Calibri"/>
        <family val="2"/>
      </rPr>
      <t>Reiter</t>
    </r>
  </si>
  <si>
    <r>
      <rPr>
        <b/>
        <sz val="11"/>
        <rFont val="Calibri"/>
        <family val="2"/>
      </rPr>
      <t>Feld</t>
    </r>
  </si>
  <si>
    <r>
      <rPr>
        <b/>
        <sz val="11"/>
        <rFont val="Calibri"/>
        <family val="2"/>
      </rPr>
      <t>Definitionen</t>
    </r>
  </si>
  <si>
    <r>
      <rPr>
        <b/>
        <sz val="11"/>
        <color theme="1"/>
        <rFont val="Calibri"/>
        <family val="2"/>
      </rPr>
      <t>Anleitung</t>
    </r>
  </si>
  <si>
    <r>
      <rPr>
        <b/>
        <sz val="11"/>
        <color theme="1"/>
        <rFont val="Calibri"/>
        <family val="2"/>
      </rPr>
      <t>Feld von dem Institut auszufüllen? (Ja / Nein)</t>
    </r>
  </si>
  <si>
    <r>
      <rPr>
        <b/>
        <sz val="11"/>
        <color theme="1"/>
        <rFont val="Calibri"/>
        <family val="2"/>
      </rPr>
      <t xml:space="preserve">Quelle: Durchführungsverordnung (EU) Nr. 680/2014 der Kommission, soweit zutreffend
</t>
    </r>
    <r>
      <rPr>
        <sz val="11"/>
        <color rgb="FF000000"/>
        <rFont val="Calibri"/>
        <family val="2"/>
      </rPr>
      <t>(</t>
    </r>
    <r>
      <rPr>
        <i/>
        <sz val="11"/>
        <color rgb="FF000000"/>
        <rFont val="Calibri"/>
        <family val="2"/>
      </rPr>
      <t>http://eur-lex.europa.eu/legal-content/DE/TXT/PDF/?uri=CELEX:32014R0680&amp;from=DE)</t>
    </r>
  </si>
  <si>
    <r>
      <rPr>
        <b/>
        <sz val="11"/>
        <color theme="1"/>
        <rFont val="Calibri"/>
        <family val="2"/>
      </rPr>
      <t>ANHANG</t>
    </r>
  </si>
  <si>
    <r>
      <rPr>
        <b/>
        <sz val="11"/>
        <color theme="1"/>
        <rFont val="Calibri"/>
        <family val="2"/>
      </rPr>
      <t>Nummer der Vorlage</t>
    </r>
  </si>
  <si>
    <r>
      <rPr>
        <b/>
        <sz val="11"/>
        <color theme="1"/>
        <rFont val="Calibri"/>
        <family val="2"/>
      </rPr>
      <t>Code der Vorlage</t>
    </r>
  </si>
  <si>
    <r>
      <rPr>
        <b/>
        <sz val="11"/>
        <color theme="1"/>
        <rFont val="Calibri"/>
        <family val="2"/>
      </rPr>
      <t>ID</t>
    </r>
  </si>
  <si>
    <r>
      <rPr>
        <b/>
        <sz val="11"/>
        <color theme="1"/>
        <rFont val="Calibri"/>
        <family val="2"/>
      </rPr>
      <t>Spalte</t>
    </r>
  </si>
  <si>
    <r>
      <rPr>
        <b/>
        <sz val="11"/>
        <color theme="1"/>
        <rFont val="Calibri"/>
        <family val="2"/>
      </rPr>
      <t>Zeile</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</si>
  <si>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</si>
  <si>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</si>
  <si>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</si>
  <si>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</si>
  <si>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</si>
  <si>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</si>
  <si>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</si>
  <si>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</si>
  <si>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</si>
  <si>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</si>
  <si>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</si>
  <si>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</si>
  <si>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</si>
  <si>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</si>
  <si>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</si>
  <si>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</si>
  <si>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</si>
  <si>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</si>
  <si>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</si>
  <si>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</si>
  <si>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</si>
  <si>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</si>
  <si>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</si>
  <si>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</si>
  <si>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</si>
  <si>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</si>
  <si>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</si>
  <si>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</si>
  <si>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color theme="1"/>
        <rFont val="Calibri"/>
        <family val="2"/>
      </rPr>
      <t>I</t>
    </r>
  </si>
  <si>
    <r>
      <rPr>
        <sz val="10"/>
        <color theme="1"/>
        <rFont val="Calibri"/>
        <family val="2"/>
      </rPr>
      <t>C 01.00</t>
    </r>
  </si>
  <si>
    <r>
      <rPr>
        <sz val="10"/>
        <color theme="1"/>
        <rFont val="Calibri"/>
        <family val="2"/>
      </rPr>
      <t>010</t>
    </r>
  </si>
  <si>
    <r>
      <rPr>
        <sz val="10"/>
        <rFont val="Calibri"/>
        <family val="2"/>
      </rPr>
      <t>Ja</t>
    </r>
  </si>
  <si>
    <r>
      <rPr>
        <sz val="10"/>
        <rFont val="Calibri"/>
        <family val="2"/>
      </rPr>
      <t>Nein</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</si>
  <si>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</si>
  <si>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</si>
  <si>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</si>
  <si>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</si>
  <si>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</si>
  <si>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</si>
  <si>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</si>
  <si>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</si>
  <si>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</si>
  <si>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</si>
  <si>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</si>
  <si>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</si>
  <si>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</si>
  <si>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</si>
  <si>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</si>
  <si>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</si>
  <si>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</si>
  <si>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</si>
  <si>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</si>
  <si>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</si>
  <si>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</si>
  <si>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</si>
  <si>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</si>
  <si>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</si>
  <si>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</si>
  <si>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</si>
  <si>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</si>
  <si>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</si>
  <si>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</si>
  <si>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</si>
  <si>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</si>
  <si>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</si>
  <si>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</si>
  <si>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</si>
  <si>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</si>
  <si>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</si>
  <si>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</si>
  <si>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</si>
  <si>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</si>
  <si>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</si>
  <si>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</si>
  <si>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</si>
  <si>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</si>
  <si>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</si>
  <si>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</si>
  <si>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</si>
  <si>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</si>
  <si>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</si>
  <si>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</si>
  <si>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</si>
  <si>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</si>
  <si>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</si>
  <si>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</si>
  <si>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</si>
  <si>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</si>
  <si>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</si>
  <si>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</si>
  <si>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</si>
  <si>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</si>
  <si>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</si>
  <si>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</si>
  <si>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</si>
  <si>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</si>
  <si>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</si>
  <si>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</si>
  <si>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</si>
  <si>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</si>
  <si>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</si>
  <si>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</si>
  <si>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</si>
  <si>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</si>
  <si>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</si>
  <si>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</si>
  <si>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</si>
  <si>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</si>
  <si>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color theme="1"/>
        <rFont val="Calibri"/>
        <family val="2"/>
      </rPr>
      <t>X</t>
    </r>
  </si>
  <si>
    <r>
      <rPr>
        <sz val="10"/>
        <color theme="1"/>
        <rFont val="Calibri"/>
        <family val="2"/>
      </rPr>
      <t>C 45.00</t>
    </r>
  </si>
  <si>
    <r>
      <rPr>
        <sz val="10"/>
        <color theme="1"/>
        <rFont val="Calibri"/>
        <family val="2"/>
      </rPr>
      <t>040</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</si>
  <si>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</si>
  <si>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</si>
  <si>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</si>
  <si>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</si>
  <si>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</si>
  <si>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rFont val="Calibri"/>
        <family val="2"/>
      </rPr>
      <t>Ja</t>
    </r>
  </si>
  <si>
    <r>
      <rPr>
        <sz val="10"/>
        <color theme="1"/>
        <rFont val="Calibri"/>
        <family val="2"/>
      </rPr>
      <t>I</t>
    </r>
  </si>
  <si>
    <r>
      <rPr>
        <sz val="10"/>
        <color theme="1"/>
        <rFont val="Calibri"/>
        <family val="2"/>
      </rPr>
      <t>C 01.00</t>
    </r>
  </si>
  <si>
    <r>
      <rPr>
        <sz val="10"/>
        <color theme="1"/>
        <rFont val="Calibri"/>
        <family val="2"/>
      </rPr>
      <t>1.1.1</t>
    </r>
  </si>
  <si>
    <r>
      <rPr>
        <sz val="10"/>
        <color theme="1"/>
        <rFont val="Calibri"/>
        <family val="2"/>
      </rPr>
      <t>020</t>
    </r>
  </si>
  <si>
    <r>
      <rPr>
        <sz val="10"/>
        <rFont val="Calibri"/>
        <family val="2"/>
      </rPr>
      <t>Ja</t>
    </r>
  </si>
  <si>
    <r>
      <rPr>
        <sz val="10"/>
        <color theme="1"/>
        <rFont val="Calibri"/>
        <family val="2"/>
      </rPr>
      <t>I</t>
    </r>
  </si>
  <si>
    <r>
      <rPr>
        <sz val="10"/>
        <color theme="1"/>
        <rFont val="Calibri"/>
        <family val="2"/>
      </rPr>
      <t>C 02.00</t>
    </r>
  </si>
  <si>
    <r>
      <rPr>
        <sz val="10"/>
        <color theme="1"/>
        <rFont val="Calibri"/>
        <family val="2"/>
      </rPr>
      <t>010</t>
    </r>
  </si>
  <si>
    <r>
      <rPr>
        <sz val="10"/>
        <rFont val="Calibri"/>
        <family val="2"/>
      </rPr>
      <t>Nein</t>
    </r>
  </si>
  <si>
    <r>
      <rPr>
        <sz val="10"/>
        <color theme="1"/>
        <rFont val="Calibri"/>
        <family val="2"/>
      </rPr>
      <t>I</t>
    </r>
  </si>
  <si>
    <r>
      <rPr>
        <sz val="10"/>
        <color theme="1"/>
        <rFont val="Calibri"/>
        <family val="2"/>
      </rPr>
      <t>C 03.00</t>
    </r>
  </si>
  <si>
    <r>
      <rPr>
        <sz val="10"/>
        <color theme="1"/>
        <rFont val="Calibri"/>
        <family val="2"/>
      </rPr>
      <t>010</t>
    </r>
  </si>
  <si>
    <r>
      <rPr>
        <sz val="10"/>
        <rFont val="Calibri"/>
        <family val="2"/>
      </rPr>
      <t>Ja</t>
    </r>
  </si>
  <si>
    <r>
      <rPr>
        <sz val="10"/>
        <rFont val="Calibri"/>
        <family val="2"/>
      </rPr>
      <t>Nein</t>
    </r>
  </si>
  <si>
    <r>
      <rPr>
        <sz val="10"/>
        <rFont val="Calibri"/>
        <family val="2"/>
      </rPr>
      <t>Ja</t>
    </r>
  </si>
  <si>
    <r>
      <rPr>
        <sz val="10"/>
        <color theme="1"/>
        <rFont val="Calibri"/>
        <family val="2"/>
      </rPr>
      <t>I</t>
    </r>
  </si>
  <si>
    <r>
      <rPr>
        <sz val="10"/>
        <color theme="1"/>
        <rFont val="Calibri"/>
        <family val="2"/>
      </rPr>
      <t>C 02.00</t>
    </r>
  </si>
  <si>
    <r>
      <rPr>
        <sz val="10"/>
        <color theme="1"/>
        <rFont val="Calibri"/>
        <family val="2"/>
      </rPr>
      <t xml:space="preserve">a) SA: 1.3.1.1+1.3.1.2;
b) IM: 1.3.2 (Ausschluss von auszuführenden Fremdwährungen und Waren) </t>
    </r>
  </si>
  <si>
    <r>
      <rPr>
        <sz val="10"/>
        <color theme="1"/>
        <rFont val="Calibri"/>
        <family val="2"/>
      </rPr>
      <t xml:space="preserve">a) SA: 540+550;
b) IM: 580 (Ausschluss von auszuführenden Fremdwährungen und Waren) </t>
    </r>
  </si>
  <si>
    <r>
      <rPr>
        <sz val="10"/>
        <rFont val="Calibri"/>
        <family val="2"/>
      </rPr>
      <t>Nein</t>
    </r>
  </si>
  <si>
    <r>
      <rPr>
        <sz val="10"/>
        <rFont val="Calibri"/>
        <family val="2"/>
      </rPr>
      <t>Nein</t>
    </r>
  </si>
  <si>
    <r>
      <rPr>
        <sz val="10"/>
        <rFont val="Calibri"/>
        <family val="2"/>
      </rPr>
      <t>Nein</t>
    </r>
  </si>
  <si>
    <r>
      <rPr>
        <sz val="10"/>
        <rFont val="Calibri"/>
        <family val="2"/>
      </rPr>
      <t>Ja</t>
    </r>
  </si>
  <si>
    <r>
      <rPr>
        <sz val="10"/>
        <color theme="1"/>
        <rFont val="Calibri"/>
        <family val="2"/>
      </rPr>
      <t>X</t>
    </r>
  </si>
  <si>
    <r>
      <rPr>
        <sz val="10"/>
        <color theme="1"/>
        <rFont val="Calibri"/>
        <family val="2"/>
      </rPr>
      <t>C 40.00</t>
    </r>
  </si>
  <si>
    <r>
      <rPr>
        <sz val="10"/>
        <color theme="1"/>
        <rFont val="Calibri"/>
        <family val="2"/>
      </rPr>
      <t>070</t>
    </r>
  </si>
  <si>
    <r>
      <rPr>
        <sz val="10"/>
        <color theme="1"/>
        <rFont val="Calibri"/>
        <family val="2"/>
      </rPr>
      <t>100+140+150+160</t>
    </r>
  </si>
  <si>
    <r>
      <rPr>
        <sz val="10"/>
        <rFont val="Calibri"/>
        <family val="2"/>
      </rPr>
      <t>Nein</t>
    </r>
  </si>
  <si>
    <r>
      <rPr>
        <sz val="10"/>
        <rFont val="Calibri"/>
        <family val="2"/>
      </rPr>
      <t>Nein</t>
    </r>
  </si>
  <si>
    <r>
      <rPr>
        <sz val="10"/>
        <rFont val="Calibri"/>
        <family val="2"/>
      </rPr>
      <t>Nein</t>
    </r>
  </si>
  <si>
    <r>
      <rPr>
        <sz val="10"/>
        <rFont val="Calibri"/>
        <family val="2"/>
      </rPr>
      <t>Ja</t>
    </r>
  </si>
  <si>
    <r>
      <rPr>
        <sz val="10"/>
        <color theme="1"/>
        <rFont val="Calibri"/>
        <family val="2"/>
      </rPr>
      <t>X</t>
    </r>
  </si>
  <si>
    <r>
      <rPr>
        <sz val="10"/>
        <color theme="1"/>
        <rFont val="Calibri"/>
        <family val="2"/>
      </rPr>
      <t>C 45.00</t>
    </r>
  </si>
  <si>
    <r>
      <rPr>
        <sz val="10"/>
        <color theme="1"/>
        <rFont val="Calibri"/>
        <family val="2"/>
      </rPr>
      <t>010+020+030</t>
    </r>
  </si>
  <si>
    <r>
      <rPr>
        <sz val="10"/>
        <color theme="1"/>
        <rFont val="Calibri"/>
        <family val="2"/>
      </rPr>
      <t>030+040+050</t>
    </r>
  </si>
  <si>
    <r>
      <rPr>
        <sz val="10"/>
        <rFont val="Calibri"/>
        <family val="2"/>
      </rPr>
      <t>Ja</t>
    </r>
  </si>
  <si>
    <r>
      <rPr>
        <sz val="10"/>
        <rFont val="Calibri"/>
        <family val="2"/>
      </rPr>
      <t>Nein</t>
    </r>
  </si>
  <si>
    <r>
      <rPr>
        <sz val="10"/>
        <rFont val="Calibri"/>
        <family val="2"/>
      </rPr>
      <t>Nein</t>
    </r>
  </si>
  <si>
    <r>
      <rPr>
        <sz val="10"/>
        <rFont val="Calibri"/>
        <family val="2"/>
      </rPr>
      <t>Nein</t>
    </r>
  </si>
  <si>
    <r>
      <rPr>
        <sz val="10"/>
        <rFont val="Calibri"/>
        <family val="2"/>
      </rPr>
      <t>Nein</t>
    </r>
  </si>
  <si>
    <r>
      <rPr>
        <sz val="10"/>
        <rFont val="Calibri"/>
        <family val="2"/>
      </rPr>
      <t>Nein</t>
    </r>
  </si>
  <si>
    <r>
      <rPr>
        <sz val="10"/>
        <rFont val="Calibri"/>
        <family val="2"/>
      </rPr>
      <t>Ja</t>
    </r>
  </si>
  <si>
    <r>
      <rPr>
        <sz val="10"/>
        <rFont val="Calibri"/>
        <family val="2"/>
      </rPr>
      <t>Ja</t>
    </r>
  </si>
  <si>
    <r>
      <rPr>
        <sz val="10"/>
        <rFont val="Calibri"/>
        <family val="2"/>
      </rPr>
      <t>Ja</t>
    </r>
  </si>
  <si>
    <r>
      <rPr>
        <sz val="10"/>
        <rFont val="Calibri"/>
        <family val="2"/>
      </rPr>
      <t>Ja</t>
    </r>
  </si>
  <si>
    <r>
      <rPr>
        <b/>
        <sz val="18"/>
        <color rgb="FFFFFFFF"/>
        <rFont val="Calibri"/>
        <family val="2"/>
      </rPr>
      <t xml:space="preserve">Im Voraus erhobene Beiträge zum einheitlichen Abwicklungsfonds - Meldeformular für den Beitragszeitraum 2017
</t>
    </r>
    <r>
      <rPr>
        <sz val="18"/>
        <color rgb="FFFFFFFF"/>
        <rFont val="Calibri"/>
        <family val="2"/>
      </rPr>
      <t>6. Validierungsregeln</t>
    </r>
  </si>
  <si>
    <r>
      <rPr>
        <i/>
        <sz val="11"/>
        <rFont val="Calibri"/>
        <family val="2"/>
      </rPr>
      <t>In diesem Reiter werden die in dem Formular gemeldeten Informationen zusammengefasst. Zudem werden Validierungsregeln und die von dem Institut vor der Übermittlung der Informationen durchzuführenden Konsistenzkontrollen erläutert.</t>
    </r>
  </si>
  <si>
    <r>
      <rPr>
        <b/>
        <sz val="11"/>
        <color theme="1"/>
        <rFont val="Calibri"/>
        <family val="2"/>
      </rPr>
      <t xml:space="preserve">Konsistenzkontrollen </t>
    </r>
  </si>
  <si>
    <r>
      <rPr>
        <b/>
        <sz val="11"/>
        <color theme="1"/>
        <rFont val="Calibri"/>
        <family val="2"/>
      </rPr>
      <t>Ist das Format der Zahlen richtig?</t>
    </r>
  </si>
  <si>
    <r>
      <rPr>
        <b/>
        <sz val="11"/>
        <color theme="1"/>
        <rFont val="Calibri"/>
        <family val="2"/>
      </rPr>
      <t>Reiter</t>
    </r>
  </si>
  <si>
    <r>
      <rPr>
        <b/>
        <sz val="11"/>
        <color theme="1"/>
        <rFont val="Calibri"/>
        <family val="2"/>
      </rPr>
      <t>Feld ID</t>
    </r>
  </si>
  <si>
    <r>
      <rPr>
        <b/>
        <sz val="11"/>
        <color theme="1"/>
        <rFont val="Calibri"/>
        <family val="2"/>
      </rPr>
      <t>Regel ID</t>
    </r>
  </si>
  <si>
    <r>
      <rPr>
        <b/>
        <sz val="11"/>
        <rFont val="Calibri"/>
        <family val="2"/>
      </rPr>
      <t>Feld</t>
    </r>
  </si>
  <si>
    <r>
      <rPr>
        <b/>
        <sz val="11"/>
        <color theme="1"/>
        <rFont val="Calibri"/>
        <family val="2"/>
      </rPr>
      <t>Wert</t>
    </r>
  </si>
  <si>
    <r>
      <rPr>
        <b/>
        <sz val="11"/>
        <color theme="1"/>
        <rFont val="Calibri"/>
        <family val="2"/>
      </rPr>
      <t xml:space="preserve">Ist das Formular vollständig ausgefüllt?
</t>
    </r>
    <r>
      <rPr>
        <sz val="11"/>
        <color theme="1"/>
        <rFont val="Calibri"/>
        <family val="2"/>
      </rPr>
      <t>(„NOK“ bedeutet, dass noch Angaben zu machen sind)</t>
    </r>
  </si>
  <si>
    <r>
      <rPr>
        <b/>
        <sz val="11"/>
        <color theme="1"/>
        <rFont val="Calibri"/>
        <family val="2"/>
      </rPr>
      <t>Felder ID</t>
    </r>
  </si>
  <si>
    <r>
      <rPr>
        <b/>
        <sz val="11"/>
        <color theme="1"/>
        <rFont val="Calibri"/>
        <family val="2"/>
      </rPr>
      <t>Regel ID</t>
    </r>
  </si>
  <si>
    <r>
      <rPr>
        <b/>
        <sz val="11"/>
        <color theme="1"/>
        <rFont val="Calibri"/>
        <family val="2"/>
      </rPr>
      <t>Konsistenzkontrollen</t>
    </r>
  </si>
  <si>
    <r>
      <rPr>
        <sz val="11"/>
        <color theme="1"/>
        <rFont val="Calibri"/>
        <family val="2"/>
      </rPr>
      <t>1A6; 1A5</t>
    </r>
  </si>
  <si>
    <r>
      <rPr>
        <sz val="11"/>
        <color theme="1"/>
        <rFont val="Calibri"/>
        <family val="2"/>
      </rPr>
      <t>Die ersten beiden Buchstaben des RIAD-Codes müssen mit den dem aus zwei Buchstaben bestehenden ISO-Code des Zulassungslands übereinstimmen.</t>
    </r>
  </si>
  <si>
    <r>
      <rPr>
        <sz val="11"/>
        <color theme="1"/>
        <rFont val="Calibri"/>
        <family val="2"/>
      </rPr>
      <t>1C1; 1C7</t>
    </r>
  </si>
  <si>
    <r>
      <rPr>
        <sz val="11"/>
        <color theme="1"/>
        <rFont val="Calibri"/>
        <family val="2"/>
      </rPr>
      <t>Ein Kreditinstitut kann nicht gleichzeitig eine Wertpapierfirma sein und umgekehrt. Ein Institut muss entweder ein Kreditinstitut oder eine Wertpapierfirma sein.</t>
    </r>
  </si>
  <si>
    <r>
      <rPr>
        <sz val="11"/>
        <color theme="1"/>
        <rFont val="Calibri"/>
        <family val="2"/>
      </rPr>
      <t>1C2; 4A2</t>
    </r>
  </si>
  <si>
    <r>
      <rPr>
        <sz val="11"/>
        <color theme="1"/>
        <rFont val="Calibri"/>
        <family val="2"/>
      </rPr>
      <t>1C2; 4A9</t>
    </r>
  </si>
  <si>
    <r>
      <rPr>
        <sz val="11"/>
        <color theme="1"/>
        <rFont val="Calibri"/>
        <family val="2"/>
      </rPr>
      <t>1C3; 1C4</t>
    </r>
  </si>
  <si>
    <r>
      <rPr>
        <sz val="11"/>
        <color theme="1"/>
        <rFont val="Calibri"/>
        <family val="2"/>
      </rPr>
      <t>2A1; 2A2; 2A3</t>
    </r>
  </si>
  <si>
    <r>
      <rPr>
        <sz val="11"/>
        <color theme="1"/>
        <rFont val="Calibri"/>
        <family val="2"/>
      </rPr>
      <t>2C1; 2C2; 2C3</t>
    </r>
  </si>
  <si>
    <r>
      <rPr>
        <sz val="11"/>
        <color theme="1"/>
        <rFont val="Calibri"/>
        <family val="2"/>
      </rPr>
      <t>Derivate (ausgenommen Kreditderivate), die gemäß der Verschuldungsquote bewertet werden (2C1), sind höchstwahrscheinlich größer als null, wenn der Gesamtbuchwert der Verbindlichkeiten aus allen Derivaten (ausgenommen Kreditderivate) (2C4) größer als null ist.</t>
    </r>
  </si>
  <si>
    <r>
      <rPr>
        <sz val="11"/>
        <color theme="1"/>
        <rFont val="Calibri"/>
        <family val="2"/>
      </rPr>
      <t>2C2; 2A1</t>
    </r>
  </si>
  <si>
    <r>
      <rPr>
        <sz val="11"/>
        <color theme="1"/>
        <rFont val="Calibri"/>
        <family val="2"/>
      </rPr>
      <t>Der Buchwert der Verbindlichkeiten aus allen Derivaten (ausgenommen Kreditderivate), die bilanziell gehalten werden (2C2), muss niedriger sein als die Summe der Verbindlichkeiten (2A1).</t>
    </r>
  </si>
  <si>
    <r>
      <rPr>
        <sz val="11"/>
        <color theme="1"/>
        <rFont val="Calibri"/>
        <family val="2"/>
      </rPr>
      <t>2C2; 3A6</t>
    </r>
  </si>
  <si>
    <r>
      <rPr>
        <sz val="11"/>
        <color theme="1"/>
        <rFont val="Calibri"/>
        <family val="2"/>
      </rPr>
      <t>Der Buchwert der Verbindlichkeiten aus Derivaten (ausgenommen Kreditderivate), die bilanziell gehalten werden (2C2), muss größer oder gleich sein wie die qualifizierten Verbindlichkeiten aus Clearing-Tätigkeiten, die sich aus bilanziell gehaltenen Derivaten ergeben (3A6).</t>
    </r>
  </si>
  <si>
    <r>
      <rPr>
        <sz val="11"/>
        <color theme="1"/>
        <rFont val="Calibri"/>
        <family val="2"/>
      </rPr>
      <t>2C2; 3B6</t>
    </r>
  </si>
  <si>
    <r>
      <rPr>
        <sz val="11"/>
        <color theme="1"/>
        <rFont val="Calibri"/>
        <family val="2"/>
      </rPr>
      <t>Der Buchwert der Verbindlichkeiten aus allen Derivaten (ausgenommen Kreditderivate), die bilanziell gehalten werden (2C2), muss größer oder gleich sein wie die qualifizierten Verbindlichkeiten aus Tätigkeiten eines Zentralverwahrers, die sich aus bilanziell gehaltenen Derivaten ergeben (3B6).</t>
    </r>
  </si>
  <si>
    <r>
      <rPr>
        <sz val="11"/>
        <color theme="1"/>
        <rFont val="Calibri"/>
        <family val="2"/>
      </rPr>
      <t>2C2; 3C6</t>
    </r>
  </si>
  <si>
    <r>
      <rPr>
        <sz val="11"/>
        <color theme="1"/>
        <rFont val="Calibri"/>
        <family val="2"/>
      </rPr>
      <t>Der Buchwert der Verbindlichkeiten aus allen Derivaten (ausgenommen Kreditderivate), die bilanziell gehalten werden (2C2), muss größer oder gleich sein wie die qualifizierten Verbindlichkeiten aus der Verwaltung von Kundenvermögen oder Kundengeldern, die sich aus bilanziell gehaltenen Derivaten ergeben (3C6).</t>
    </r>
  </si>
  <si>
    <r>
      <rPr>
        <sz val="11"/>
        <color theme="1"/>
        <rFont val="Calibri"/>
        <family val="2"/>
      </rPr>
      <t>2C2; 3D6</t>
    </r>
  </si>
  <si>
    <r>
      <rPr>
        <sz val="11"/>
        <color theme="1"/>
        <rFont val="Calibri"/>
        <family val="2"/>
      </rPr>
      <t>Der Buchwert der Verbindlichkeiten aus allen Derivaten (ausgenommen Kreditderivate), die bilanziell gehalten werden (2C2), muss größer oder gleich sein wie die qualifizierten Verbindlichkeiten aus Förderdarlehen, die sich aus bilanziell gehaltenen Derivaten ergeben (3D6).</t>
    </r>
  </si>
  <si>
    <r>
      <rPr>
        <sz val="11"/>
        <color theme="1"/>
        <rFont val="Calibri"/>
        <family val="2"/>
      </rPr>
      <t>2C2; 3E6</t>
    </r>
  </si>
  <si>
    <r>
      <rPr>
        <sz val="11"/>
        <color theme="1"/>
        <rFont val="Calibri"/>
        <family val="2"/>
      </rPr>
      <t>Der Buchwert der Verbindlichkeiten aus allen Derivaten (ausgenommen Kreditderivate), die bilanziell gehalten werden (2C2), muss größer oder gleich sein wie die qualifizierten Verbindlichkeiten aus institutsbezogenen Sicherungssystemen, die sich aus bilanziell gehaltenen Derivaten ergeben (3E6).</t>
    </r>
  </si>
  <si>
    <r>
      <rPr>
        <sz val="11"/>
        <color theme="1"/>
        <rFont val="Calibri"/>
        <family val="2"/>
      </rPr>
      <t>1C4; 3E11</t>
    </r>
  </si>
  <si>
    <r>
      <rPr>
        <sz val="11"/>
        <color theme="1"/>
        <rFont val="Calibri"/>
        <family val="2"/>
      </rPr>
      <t>Ein Kreditinstitut kann qualifizierte Transaktionen aus institutsbezogenen Sicherungssystemen (3E11) nicht in Abzug bringen, wenn die zuständige Behörde nicht eine Genehmigung nach Artikel 113 Absatz 7 der Eigenmittelverordnung (1C4) erteilt hat.</t>
    </r>
  </si>
  <si>
    <r>
      <rPr>
        <sz val="11"/>
        <color theme="1"/>
        <rFont val="Calibri"/>
        <family val="2"/>
      </rPr>
      <t>1C5; 3A8</t>
    </r>
  </si>
  <si>
    <r>
      <rPr>
        <sz val="11"/>
        <color theme="1"/>
        <rFont val="Calibri"/>
        <family val="2"/>
      </rPr>
      <t>Ein Kreditinstitut, das nicht eine zentrale Gegenpartei (1C5) ist, kann Verbindlichkeiten aus Clearing-Tätigkeiten (3A8) nicht in Abzug bringen.</t>
    </r>
  </si>
  <si>
    <r>
      <rPr>
        <sz val="11"/>
        <color theme="1"/>
        <rFont val="Calibri"/>
        <family val="2"/>
      </rPr>
      <t>1C6; 3B8</t>
    </r>
  </si>
  <si>
    <r>
      <rPr>
        <sz val="11"/>
        <color theme="1"/>
        <rFont val="Calibri"/>
        <family val="2"/>
      </rPr>
      <t>Ein Kreditinstitut, das nicht Zentralverwahrer (1C6) ist, kann qualifizierte Verbindlichkeiten aus Tätigkeiten eines Zentralverwahrers (3B8) nicht in Abzug bringen.</t>
    </r>
  </si>
  <si>
    <r>
      <rPr>
        <sz val="11"/>
        <color theme="1"/>
        <rFont val="Calibri"/>
        <family val="2"/>
      </rPr>
      <t>1C7; 3C8</t>
    </r>
  </si>
  <si>
    <r>
      <rPr>
        <sz val="11"/>
        <color theme="1"/>
        <rFont val="Calibri"/>
        <family val="2"/>
      </rPr>
      <t>Lediglich Wertpapierfirmen (1C7) können qualifizierte Verbindlichkeiten aus der Verwaltung von Kundenvermögen oder Kundengeldern (3C8) in Abzug bringen.</t>
    </r>
  </si>
  <si>
    <r>
      <rPr>
        <sz val="11"/>
        <color theme="1"/>
        <rFont val="Calibri"/>
        <family val="2"/>
      </rPr>
      <t>1C9; 3D8</t>
    </r>
  </si>
  <si>
    <r>
      <rPr>
        <sz val="11"/>
        <color theme="1"/>
        <rFont val="Calibri"/>
        <family val="2"/>
      </rPr>
      <t>Nur eine Förderbank (1C9) kann qualifizierte Verbindlichkeiten aus Förderdarlehen (3D8) abziehen.</t>
    </r>
  </si>
  <si>
    <r>
      <rPr>
        <sz val="11"/>
        <color theme="1"/>
        <rFont val="Calibri"/>
        <family val="2"/>
      </rPr>
      <t>2C6</t>
    </r>
  </si>
  <si>
    <r>
      <rPr>
        <sz val="11"/>
        <color theme="1"/>
        <rFont val="Calibri"/>
        <family val="2"/>
      </rPr>
      <t>Der qualifizierte abzugsfähige Gesamtbetrag ist höchstwahrscheinlich niedriger als die Summe der Verbindlichkeiten nach der Anpassung von Verbindlichkeiten aus allen Derivaten (ausgenommen Kreditderivate) (2C6). Eine Transaktion kann nur einmal abgezogen werden.</t>
    </r>
  </si>
  <si>
    <r>
      <rPr>
        <sz val="11"/>
        <color theme="1"/>
        <rFont val="Calibri"/>
        <family val="2"/>
      </rPr>
      <t>4A1; 4A2</t>
    </r>
  </si>
  <si>
    <r>
      <rPr>
        <sz val="11"/>
        <color theme="1"/>
        <rFont val="Calibri"/>
        <family val="2"/>
      </rPr>
      <t>4A8; 4A9</t>
    </r>
  </si>
  <si>
    <r>
      <rPr>
        <sz val="11"/>
        <color theme="1"/>
        <rFont val="Calibri"/>
        <family val="2"/>
      </rPr>
      <t>4A9; 2A1; 4A17</t>
    </r>
  </si>
  <si>
    <r>
      <rPr>
        <sz val="11"/>
        <color theme="1"/>
        <rFont val="Calibri"/>
        <family val="2"/>
      </rPr>
      <t>Wenn der Wert im Feld 4A9 Einzelebene ist, muss die Summe der Vermögenswerte in Feld 4A17 der Summe der Verbindlichkeiten in Feld 2A1 entsprechen.</t>
    </r>
  </si>
  <si>
    <r>
      <rPr>
        <sz val="11"/>
        <color theme="1"/>
        <rFont val="Calibri"/>
        <family val="2"/>
      </rPr>
      <t>4D9; 4D10</t>
    </r>
  </si>
  <si>
    <r>
      <rPr>
        <b/>
        <sz val="11"/>
        <color theme="1"/>
        <rFont val="Calibri"/>
        <family val="2"/>
      </rPr>
      <t xml:space="preserve">Ein Institut, das die Voraussetzungen für die vereinfachte Berechnungsmethode gemäß Reiter 2 erfüllt, muss nur die Reiter 1 und 2 (bis Abschnitt B) ausfüllen. </t>
    </r>
  </si>
  <si>
    <t>Section C</t>
  </si>
  <si>
    <t xml:space="preserve"> </t>
  </si>
  <si>
    <t>Text (30)</t>
  </si>
  <si>
    <t>Unterabschnitt D.i) Anpassung von relevanten Verbindlichkeiten aus Förderdarlehen, die sich aus Derivaten ergeben, die von dem Institut gehalten werden</t>
  </si>
  <si>
    <t>Abzugsfähiger Gesamtbetrag von Vermögenswerten und Verbindlichkeiten aus relevanten Verbindlichkeiten aus institutsbezogenen Sicherungssystemen
(automatisch - nicht auszufüllen)</t>
  </si>
  <si>
    <t>Unterabschnitt F.iv) Abzugsfähiger Gesamtbetrag von Vermögenswerten und Verbindlichkeiten aus relevanten gruppeninternen Verbindlichkeiten</t>
  </si>
  <si>
    <t>Dieser Abschnitt bezieht sich nur auf relevante Institute, die Förderdarlehen vergeben. Siehe Definitionen in Feld 1C9 in Reiter „1. Allgemeine Angaben“.</t>
  </si>
  <si>
    <t>Text (Schrägstrich (/) als Trennzeichen zwischen jedem Code)</t>
  </si>
  <si>
    <t>Alphanumerisch (30)</t>
  </si>
  <si>
    <t>Zahl</t>
  </si>
  <si>
    <r>
      <t>Unterabschnitt E.ii) Summe der relevanten Verbindlichkeiten aus institutsbezogenen Sicherungssystemen (IPS)</t>
    </r>
    <r>
      <rPr>
        <b/>
        <strike/>
        <sz val="12"/>
        <rFont val="Calibri"/>
        <family val="2"/>
        <scheme val="minor"/>
      </rPr>
      <t/>
    </r>
  </si>
  <si>
    <r>
      <t>Unterabschnitt G.ii</t>
    </r>
    <r>
      <rPr>
        <b/>
        <sz val="12"/>
        <rFont val="Calibri"/>
        <family val="2"/>
        <scheme val="minor"/>
      </rPr>
      <t>) Vereinfachte Berechnungsmethode für relevante Hypothekenkreditinstitute, die durch gedeckte Schuldverschreibungen finanziert werden</t>
    </r>
  </si>
  <si>
    <r>
      <t>Hypothekenkreditinstitute, die durch gedeckte Schuldverschreibungen finanziert werden, gemäß Artikel 45 Absatz 3 der Bankenabwicklungsrichtlinie werden im Einklang mit den Artikeln 44 und 101 der Bankenabwicklungsrichtlinie nicht im Rahmen der Abwicklungsfinanzierungsmechanismen rekapitalisiert. Sollten diese Institute aufgrund ihrer Größe nicht für den für kleine Institute geltenden vereinfachten, auf einen Pauschalbetrag gestützten Ansatz (siehe Abschnitt B</t>
    </r>
    <r>
      <rPr>
        <i/>
        <sz val="12"/>
        <rFont val="Calibri"/>
        <family val="2"/>
      </rPr>
      <t xml:space="preserve"> im Reiter "2. Jährlicher Grundbeitrag"</t>
    </r>
    <r>
      <rPr>
        <i/>
        <sz val="12"/>
        <rFont val="Calibri"/>
        <family val="2"/>
      </rPr>
      <t xml:space="preserve">) infrage kommen, so zahlen diese 50 % ihres jährlichen Grundbeitrags. Wenn ihr Risikoprofil allerdings dem eines Instituts ähnelt, das aus einem der in Artikel 101 der Bankenabwicklungsrichtlinie genannten Gründe den Abwicklungsfinanzierungsmechanismen in Anspruch genommen hat, oder sogar risikoreicher ist, </t>
    </r>
    <r>
      <rPr>
        <i/>
        <sz val="12"/>
        <rFont val="Calibri"/>
        <family val="2"/>
      </rPr>
      <t>dann wird der jeweilige jährliche Beitrag weder im Rahmen des vereinfachten, auf einen Pauschalbetrag gestützten Ansatzes noch mittels des 50 %-Ansatzes auf den jährlichen Grundbeitrag ermittelt, sondern muss das Institut in diesem Fall das gesamte Meldeformular ausfüllen (Reiter 1 bis 4).</t>
    </r>
  </si>
  <si>
    <r>
      <t>Hartes Kernkapital,</t>
    </r>
    <r>
      <rPr>
        <b/>
        <sz val="12"/>
        <color theme="1"/>
        <rFont val="Calibri"/>
        <family val="2"/>
      </rPr>
      <t xml:space="preserve"> auf der oben gewählten Meldeebene </t>
    </r>
  </si>
  <si>
    <r>
      <t>Bestimmte Wertpapierfirmen, die nur für eingeschränkte Dienstleistungen und Tätigkeiten zugelassen sind, müssen bestimmte Kapital- und Liquiditätsanforderungen nicht erfüllen oder können von diesen befreit werden. Folglich würden viele der Parameter der Risikoanpassung in Reiter „4. Risikoanpassung“</t>
    </r>
    <r>
      <rPr>
        <i/>
        <sz val="12"/>
        <color theme="1"/>
        <rFont val="Calibri"/>
        <family val="2"/>
      </rPr>
      <t xml:space="preserve"> nicht auf diese Firmen zutreffen. Daher gilt für diese Institute eine spezielle vereinfachte Berechnungsmethode. </t>
    </r>
  </si>
  <si>
    <t>Zusätzlicher Risikoindikator D.i) Außerbilanzieller Nennbetrag aus: a) der Gesamtrisikoexponierung, b) dem harten Kernkapital und c) der Summe der Vermögenswerte</t>
  </si>
  <si>
    <t>RIAD/MFI-Code des Instituts (nur für Kreditinstitute) oder SRB Identifikationsnummer wenn ein RIAD/MFI-Code nicht verfügbar ist</t>
  </si>
  <si>
    <r>
      <rPr>
        <sz val="12"/>
        <color theme="1"/>
        <rFont val="Calibri"/>
        <family val="2"/>
      </rPr>
      <t>Alphanumerische Kombination</t>
    </r>
  </si>
  <si>
    <t xml:space="preserve">Nationale InstitutsID
</t>
  </si>
  <si>
    <r>
      <rPr>
        <sz val="12"/>
        <color theme="1"/>
        <rFont val="Calibri"/>
        <family val="2"/>
      </rPr>
      <t>20-stelliger Code</t>
    </r>
  </si>
  <si>
    <t>Ist das Institut Mitglied eines „institutsbezogenen Sicherungssystems“ (IPS)?</t>
  </si>
  <si>
    <t>Ist das Institut eine zentrale Gegenpartei (CCP) gemäß der Definition für dieses Feld?</t>
  </si>
  <si>
    <r>
      <rPr>
        <sz val="12"/>
        <color theme="1"/>
        <rFont val="Calibri"/>
        <family val="2"/>
      </rPr>
      <t>Ja / Nein</t>
    </r>
  </si>
  <si>
    <t>Ist das Institut ein Zentralverwahrer (CSD) gemäß der Definition für dieses Feld?</t>
  </si>
  <si>
    <t>D. Neu unter Aufsicht gestellte Institute und Fusionen</t>
  </si>
  <si>
    <t>TT/MM/JJJJ / Kein Eintrag (sofern nicht zutreffend)</t>
  </si>
  <si>
    <t>Die Rechnungslegungsvorschriften für Derivate sind in der Union im Hinblick auf individuelle Konten nicht harmonisiert, was Auswirkungen auf die Höhe der Verbindlichkeiten haben könnte, die bei der Berechnung der Beiträge der einzelnen Institute zu berücksichtigen sind. Daher ist in Artikel 5 Absatz 3 der Delegierten Verordnung (EU) 2015/63 vorgesehen, dass Verbindlichkeiten aus Derivaten erneut bewertet werden, indem die Verschuldungsquote angewendet wird, die von den Instituten bereits für Vermögenswerte aus ihren Derivaten hinsichtlich der Meldung der Verschuldungsquote angewendet wird (Teil Sieben der Eigenmittelverordnung). In diesem Abschnitt werden die bilanzierten Buchwerte von Verbindlichkeiten aus Derivaten (enthalten in der in Abschnitt A gemeldeten Summe der Verbindlichkeiten) ausgenommen und durch einen Wert ersetzt, der im Einklang mit der Verschuldungsquote unter Heranziehung einer Untergrenze berechnet wird.</t>
  </si>
  <si>
    <t xml:space="preserve">Buchwerte von Verbindlichkeiten aus allen Derivaten (ausgenommen Kreditderivate), die außerbilanziell ausgewiesen werden, wenn zutreffend
</t>
  </si>
  <si>
    <t>Dieser Reiter ermöglicht den Abzug von relevanten Positionen von der angepassten Summe der Verbindlichkeiten (Feld 2C6) im Einklang mit Artikel 5 der Delegierten Verordnung (EU) 2015/63.</t>
  </si>
  <si>
    <t>Abschnitt A. Abzugsfähiger Betrag von relevanten Verbindlichkeiten im Zusammenhang mit Clearing-Tätigkeiten (CCP)</t>
  </si>
  <si>
    <t>Bezieht sich nur auf einen Zentralverwahrer (CSD) - Siehe Feld 1C6</t>
  </si>
  <si>
    <t>Bezieht sich nur auf eine ein Institut, das Förderdarlehen vergibt oder an andere Institute durchleitet - Siehe Feld 1C9</t>
  </si>
  <si>
    <t>Bezieht sich nur auf zugelassene Mitglieder von institutsbezogenen Sicherungssystemen (IPS) - Siehe Felder 1C3 und 1C4</t>
  </si>
  <si>
    <t>A. Abzugsfähiger Betrag von relevanten Verbindlichkeiten im Zusammenhang mit Clearing-Tätigkeiten (CCP)</t>
  </si>
  <si>
    <t>B. Abzugsfähiger Betrag von relevanten Verbindlichkeiten im Zusammenhang mit den Tätigkeiten eines Zentralverwahrers (CSD)</t>
  </si>
  <si>
    <t>C. Abzugsfähiger Betrag von relevanten Verbindlichkeiten aus der Verwaltung von Kundenvermögen oder Kundengeldern</t>
  </si>
  <si>
    <t>D. Abzugsfähiger Betrag von relevanten Verbindlichkeiten aus Förderdarlehen</t>
  </si>
  <si>
    <t>E. Abzugsfähiger Betrag von Vermögenswerten und Verbindlichkeiten, die sich aus relevanten Verbindlichkeiten im Rahmen der institutsbezogenen Sicherungssysteme (IPS) ergeben</t>
  </si>
  <si>
    <t>F. Abzugsfähiger Betrag von Vermögenswerten und Verbindlichkeiten aus relevanten gruppeninternen Verbindlichkeiten</t>
  </si>
  <si>
    <t>Dieser Abschnitt bezieht sich nur auf eine zentrale Gegenpartei (CCP) gemäß der Definition in Feld 1C5 im Reiter „1. Allgemeine Angaben“.</t>
  </si>
  <si>
    <t>Unterabschnitt A.i) Anpassung von relevanten Verbindlichkeiten im Zusammenhang mit Clearing-Tätigkeiten, die sich aus Derivaten ergeben, die von dem Institut gehalten werden</t>
  </si>
  <si>
    <r>
      <rPr>
        <sz val="12"/>
        <color theme="1"/>
        <rFont val="Calibri"/>
        <family val="2"/>
      </rPr>
      <t>Verbindlichkeiten aus allen Derivaten (ausgenommen Kreditderivate), die gemäß der Verschuldungsquote bewertet werden
(automatisch - nicht auszufüllen)</t>
    </r>
  </si>
  <si>
    <r>
      <rPr>
        <sz val="12"/>
        <color theme="1"/>
        <rFont val="Calibri"/>
        <family val="2"/>
      </rPr>
      <t>Zahl</t>
    </r>
  </si>
  <si>
    <r>
      <rPr>
        <sz val="10"/>
        <color theme="1"/>
        <rFont val="Calibri"/>
        <family val="2"/>
      </rPr>
      <t>3A1</t>
    </r>
  </si>
  <si>
    <t>Davon: relevante Verbindlichkeiten aus Derivaten im Zusammenhang mit Clearing-Tätigkeiten</t>
  </si>
  <si>
    <r>
      <rPr>
        <sz val="12"/>
        <color theme="1"/>
        <rFont val="Calibri"/>
        <family val="2"/>
      </rPr>
      <t>Zahl (15)</t>
    </r>
  </si>
  <si>
    <r>
      <rPr>
        <sz val="10"/>
        <color theme="1"/>
        <rFont val="Calibri"/>
        <family val="2"/>
      </rPr>
      <t>3A2</t>
    </r>
  </si>
  <si>
    <r>
      <rPr>
        <sz val="12"/>
        <color theme="1"/>
        <rFont val="Calibri"/>
        <family val="2"/>
      </rPr>
      <t>Davon: Verbindlichkeiten aus Derivaten, die nicht im Zusammenhang mit Clearing-Tätigkeiten stehen
(automatisch - nicht auszufüllen)</t>
    </r>
  </si>
  <si>
    <r>
      <rPr>
        <sz val="10"/>
        <color theme="1"/>
        <rFont val="Calibri"/>
        <family val="2"/>
      </rPr>
      <t>3A3</t>
    </r>
  </si>
  <si>
    <r>
      <rPr>
        <sz val="12"/>
        <color theme="1"/>
        <rFont val="Calibri"/>
        <family val="2"/>
      </rPr>
      <t>Derivative Untergrenze
(automatisch - nicht auszufüllen)</t>
    </r>
  </si>
  <si>
    <r>
      <rPr>
        <sz val="10"/>
        <color theme="1"/>
        <rFont val="Calibri"/>
        <family val="2"/>
      </rPr>
      <t>3A4</t>
    </r>
  </si>
  <si>
    <t>Angepasster Wert der relevanten Verbindlichkeiten im Zusammenhang mit Clearing-Tätigkeiten, die sich aus Derivaten ergeben
(automatisch - nicht auszufüllen)</t>
  </si>
  <si>
    <t>Unterabschnitt A.ii) Summe der relevanten Verbindlichkeiten im Zusammenhang mit Clearing-Tätigkeiten, die sich aus vom Institut gehaltenen Derivaten ergeben</t>
  </si>
  <si>
    <t>Der angepasste Wert relevanter Verbindlichkeiten im Zusammenhang mit Clearing-Tätigkeiten, die sich aus Derivaten ergeben, die oben berechnet wurden, muss zu dem Buchwert der relevanten Verbindlichkeiten im Zusammenhang mit Clearing-Tätigkeiten, die sich nicht aus Derivaten ergeben, hinzugerechnet werden.</t>
  </si>
  <si>
    <t>Abschnitt B. Abzugsfähiger Betrag von relevanten Verbindlichkeiten im Zusammenhang mit den Tätigkeiten eines Zentralverwahrers (CSD)</t>
  </si>
  <si>
    <t xml:space="preserve">Gesamtbuchwert von relevanten Verbindlichkeiten im Zusammenhang mit Clearing-Tätigkeiten </t>
  </si>
  <si>
    <r>
      <rPr>
        <b/>
        <sz val="12"/>
        <color theme="1"/>
        <rFont val="Calibri"/>
        <family val="2"/>
      </rPr>
      <t xml:space="preserve">Davon: </t>
    </r>
    <r>
      <rPr>
        <sz val="12"/>
        <color theme="1"/>
        <rFont val="Calibri"/>
        <family val="2"/>
      </rPr>
      <t>aus Derivaten</t>
    </r>
  </si>
  <si>
    <r>
      <rPr>
        <sz val="12"/>
        <color theme="1"/>
        <rFont val="Calibri"/>
        <family val="2"/>
      </rPr>
      <t>Davon: nicht aus Derivaten
(automatisch - nicht auszufüllen)</t>
    </r>
  </si>
  <si>
    <t>Abzugsfähiger Gesamtbetrag relevanter Verbindlichkeiten im Zusammenhang mit Clearing-Tätigkeiten
(automatisch - nicht auszufüllen)</t>
  </si>
  <si>
    <t>Dieser Abschnitt bezieht sich ausschließlich auf einen Zentralverwahrer (CSD) gemäß der Definition in Feld 1C6 in Reiter „1. Allgemeine Angaben“.</t>
  </si>
  <si>
    <t>Unterabschnitt B.i) Anpassung von relevanten Verbindlichkeiten im Zusammenhang mit den Tätigkeiten eines Zentralverwahrers, die sich aus Derivaten ergeben, die von dem Institut gehalten werden</t>
  </si>
  <si>
    <t>Unterabschnitt B.ii) Summe der relevanten Verbindlichkeiten im Zusammenhang mit den Tätigkeiten eines Zentralverwahrers</t>
  </si>
  <si>
    <t>Der angepasste Wert relevanter Verbindlichkeiten im Zusammenhang mit den Tätigkeiten eines Zentralverwahrers, die sich aus Derivaten ergeben, die oben berechnet wurden, muss zu dem Buchwert der relevanten Verbindlichkeiten im Zusammenhang mit den Tätigkeiten eines Zentralverwahrers, die sich nicht aus Derivaten ergeben, hinzugerechnet werden.</t>
  </si>
  <si>
    <t>Davon: relevante Verbindlichkeiten aus Derivaten im Zusammenhang mit den Tätigkeiten eines Zentralverwahrers</t>
  </si>
  <si>
    <t>Davon: Verbindlichkeiten aus Derivaten, die nicht im Zusammenhang mit den Tätigkeiten eines Zentralverwahrers stehen
(automatisch - nicht auszufüllen)</t>
  </si>
  <si>
    <t>Angepasster Wert relevanter Verbindlichkeiten im Zusammenhang mit den Tätigkeiten eines Zentralverwahrers, die sich aus Derivaten ergeben
(automatisch - nicht auszufüllen)</t>
  </si>
  <si>
    <t>Gesamtbuchwert von relevanten Verbindlichkeiten im Zusammenhang mit den Tätigkeiten eines Zentralverwahrers</t>
  </si>
  <si>
    <t>Abzugsfähiger Gesamtbetrag relevanter Verbindlichkeiten im Zusammenhang mit den Tätigkeiten eines Zentralverwahrers
(automatisch - nicht auszufüllen)</t>
  </si>
  <si>
    <t>Abschnitt C. Abzugsfähiger Betrag von relevanten Verbindlichkeiten aus der Verwaltung von Kundenvermögen oder Kundengeldern</t>
  </si>
  <si>
    <t>Unterabschnitt C.i) Anpassung von relevanten Verbindlichkeiten aus der Verwaltung von Kundenvermögen oder Kundengeldern, die sich aus Derivaten ergeben, die von dem Institut gehalten werden</t>
  </si>
  <si>
    <t xml:space="preserve">Davon: relevante Verbindlichkeiten aus Derivaten, die sich aus der Verwaltung von Kundenvermögen oder Kundengeldern ergeben </t>
  </si>
  <si>
    <t>Angepasster Wert relevanter Verbindlichkeiten aus der Verwaltung von Kundenvermögen oder Kundengeldern, die sich aus Derivaten ergeben
(automatisch - nicht auszufüllen)</t>
  </si>
  <si>
    <t>Unterabschnitt C.ii) Summe der relevanten Verbindlichkeiten aus der Verwaltung von Kundenvermögen oder Kundengeldern, die von dem Institut gehalten werden</t>
  </si>
  <si>
    <t>Der angepasste Wert relevanter Verbindlichkeiten aus der Verwaltung von Kundenvermögen oder Kundengeldern, die sich aus Derivaten ergeben, die oben berechnet wurden, muss zu dem Buchwert der relevanten Verbindlichkeiten aus der Verwaltung von Kundenvermögen oder Kundengeldern, die sich nicht aus Derivaten ergeben, hinzugerechnet werden.</t>
  </si>
  <si>
    <t>Gesamtbuchwert von relevanten Verbindlichkeiten aus der Verwaltung von Kundenvermögen oder Kundengeldern</t>
  </si>
  <si>
    <t>Abzugsfähiger Gesamtbetrag relevanter Verbindlichkeiten aus der Verwaltung von Kundenvermögen oder Kundengeldern
(automatisch - nicht auszufüllen)</t>
  </si>
  <si>
    <t xml:space="preserve">Abschnitt D. Abzugsfähiger Betrag von relevanten Verbindlichkeiten aus Förderdarlehen </t>
  </si>
  <si>
    <t xml:space="preserve">Davon: relevante Verbindlichkeiten aus Derivaten, die sich aus Förderdarlehen ergeben </t>
  </si>
  <si>
    <t>Angepasster Wert relevanter Verbindlichkeiten aus Förderdarlehen, die sich aus Derivaten ergeben
(automatisch - nicht auszufüllen)</t>
  </si>
  <si>
    <t>Unterabschnitt D.ii) Summe der relevanten Verbindlichkeiten aus Förderdarlehen</t>
  </si>
  <si>
    <t>Der angepasste Wert relevanter Verbindlichkeiten aus Förderdarlehen, die sich aus Derivaten ergeben, die oben berechnet wurden, muss zu dem Buchwert der relevanten Verbindlichkeiten aus Förderdarlehen, die sich nicht aus Derivaten ergeben, hinzugerechnet werden.</t>
  </si>
  <si>
    <t>Gesamtbuchwert von relevanten Verbindlichkeiten aus Förderdarlehen</t>
  </si>
  <si>
    <t>Abzugsfähiger Gesamtbetrag relevanter Verbindlichkeiten aus Förderdarlehen
(automatisch - nicht auszufüllen)</t>
  </si>
  <si>
    <t>Abschnitt E. Abzugsfähiger Betrag von Vermögenswerten und Verbindlichkeiten, die sich aus relevanten Verbindlichkeiten im Rahmen 
der institutsbezogenen Sicherungssysteme (IPS) ergeben</t>
  </si>
  <si>
    <t>Dieser Abschnitt bezieht sich nur auf ein Institut, das Mitglied eines institutsbezogenen Sicherungssystems (IPS) gemäß der Definition in den Feldern 1C3  und 1C4 in Reiter 1 ist.</t>
  </si>
  <si>
    <t>Unterabschnitt E.i) Anpassung von relevanten Verbindlichkeiten aus institutsbezogenen Sicherungssystemen, die sich aus Derivaten ergeben, die von dem Institut gehalten werden</t>
  </si>
  <si>
    <t>Davon: relevante Verbindlichkeiten innerhalb institutsbezogener Sicherungssysteme, die sich aus Derivaten ergeben</t>
  </si>
  <si>
    <t>Davon: nicht relevante Verbindlichkeiten, die sich aus Derivaten ergeben
(automatisch - nicht auszufüllen)</t>
  </si>
  <si>
    <t>Angepasster Wert relevanter Verbindlichkeiten innerhalb institutsbezogener Sicherungssysteme, die sich aus Derivaten ergeben
(automatisch - nicht auszufüllen)</t>
  </si>
  <si>
    <t>Der angepasste Wert relevanter Verbindlichkeiten aus institutsbezogenen Sicherungssystemen, die sich aus Derivaten ergeben, die oben berechnet wurden, muss zu dem Buchwert der relevanten Verbindlichkeiten aus institutsbezogenen Sicherungssystemen, die sich nicht aus Derivaten ergeben, hinzugerechnet werden.</t>
  </si>
  <si>
    <t>Gesamtbuchwert von relevanten Verbindlichkeiten aus institutsbezogenen Sicherungssystemen</t>
  </si>
  <si>
    <t>Angepasster Wert der Summe der relevanten Verbindlichkeiten aus institutsbezogenen Sicherungssystemen
(automatisch - nicht auszufüllen)</t>
  </si>
  <si>
    <t>Unterabschnitt E.iii) Vermögenswerte aus relevanten Verbindlichkeiten aus institutsbezogenen Sicherungssystemen</t>
  </si>
  <si>
    <t>Artikel 5 Absatz 2 der Delegierten Verordnung (EU) 2015/63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die sich aus relevanten Verbindlichkeiten aus institutsbezogenen Sicherungssystemen ergeben, die von dem Institut gehalten werden, zu gleichen Teilen abgezogen werden.</t>
  </si>
  <si>
    <t>Gesamtbuchwert von relevanten Vermögenswerten aus institutsbezogenen Sicherungssystemen, die von dem relevanten Mitglied eines institutsbezogenen Sicherungssystems gehalten werden</t>
  </si>
  <si>
    <t>Angepasster Wert der Summe der relevanten Vermögenswerte aus institutsbezogenen Sicherungssystemen</t>
  </si>
  <si>
    <t>Unterabschnitt E.iv) Abzugsfähiger Gesamtbetrag von Vermögenswerten und Verbindlichkeiten aus relevanten Verbindlichkeiten aus institutsbezogenen Sicherungssystemen</t>
  </si>
  <si>
    <t>Artikel 5 Absatz 2 der Delegierten Verordnung (EU) 2015/63 sieht vor, dass relevante Verbindlichkeiten aus institutsbezogenen Sicherungssystemen für jedes einzelne Geschäft zu gleichen Teilen von der Summe der Verbindlichkeiten aus institutsbezogenen Sicherungssystemen eines jeden Mitglieds eines institutsbezogenen Sicherungssystems abgezogen werden. Daher müssen Vermögenswerte und Verbindlichkeiten, die sich aus relevanten Verbindlichkeiten aus institutsbezogenen Sicherungssystemen ergeben, die von dem Institut gehalten werden, zu gleichen Teilen abgezogen werden.</t>
  </si>
  <si>
    <t>Abschnitt F. Abzugsfähiger Betrag von Vermögenswerten und Verbindlichkeiten aus relevanten gruppeninternen Verbindlichkeiten</t>
  </si>
  <si>
    <t>Rechtsverweise für diesen Abschnitt: Artikel 3, 5 Absatz 1 Buchstabe a, Artikel 5 Absatz 2 und Artikel 5 Absatz 3 der Delegierten Verordnung (EU) 2015/63</t>
  </si>
  <si>
    <t>Unterabschnitt F.i) Anpassung von relevanten gruppeninternen Verbindlichkeiten aus Derivaten, die von dem Institut gehalten werden</t>
  </si>
  <si>
    <t>Davon: relevante gruppeninterne Verbindlichkeiten aus Derivaten</t>
  </si>
  <si>
    <t>Angepasster Wert der relevanten gruppeninternen Verbindlichkeiten aus Derivaten
(automatisch - nicht auszufüllen)</t>
  </si>
  <si>
    <t>Unterabschnitt F.ii) Summe der relevanten gruppeninternen Verbindlichkeiten, die von dem Institut gehalten werden</t>
  </si>
  <si>
    <t>Der angepasste Wert relevanter gruppeninterner Verbindlichkeiten, die sich aus Derivaten ergeben, die oben berechnet wurden, muss zu dem Buchwert der relevanten gruppeninternen Verbindlichkeiten, die sich nicht aus Derivaten ergeben, hinzugerechnet werden.</t>
  </si>
  <si>
    <t>Gesamtbuchwert von relevanten gruppeninternen Verbindlichkeiten</t>
  </si>
  <si>
    <t>Angepasster Wert der Summe der relevanten gruppeninternen Verbindlichkeiten
(automatisch - nicht auszufüllen)</t>
  </si>
  <si>
    <t>Unterabschnitt F.iii) Vermögenswerte aus relevanten gruppeninternen Verbindlichkeiten</t>
  </si>
  <si>
    <t>Artikel 5 Absatz 2 der Delegierten Verordnung (EU) 2015/63 sieht vor, dass relevante gruppeninterne Verbindlichkeiten für jedes einzelne Geschäft zu gleichen Teilen von der Summe der Verbindlichkeiten einer jeden relevanten Gegenpartei innerhalb der Gruppe abgezogen werden. Daher müssen Vermögenswerte, die sich aus relevanten gruppeninternen Verbindlichkeiten ergeben, die von dem Institut gehalten werden, zu gleichen Teilen abgezogen werden.</t>
  </si>
  <si>
    <t>Gesamtbuchwert von relevanten gruppeninternen Verbindlichkeiten, die von dem Institut gehalten werden</t>
  </si>
  <si>
    <t>Angepasster Wert der Summe der relevanten gruppeninternen Vermögenswerte</t>
  </si>
  <si>
    <t>Artikel 5 Absatz 2 der Delegierten Verordnung (EU) 2015/63 sieht vor, dass relevante gruppeninterne Verbindlichkeiten für jedes einzelne Geschäft zu gleichen Teilen von der Summe der Verbindlichkeiten einer jeden relevanten Gegenpartei innerhalb der Gruppe abgezogen werden. Daher müssen Vermögenswerte und Verbindlichkeiten, die sich aus relevanten gruppeninternen Verbindlichkeiten ergeben, die von dem Institut gehalten werden, zu gleichen Teilen abgezogen werden.</t>
  </si>
  <si>
    <r>
      <rPr>
        <i/>
        <sz val="12"/>
        <color rgb="FF000000"/>
        <rFont val="Calibri"/>
        <family val="2"/>
      </rPr>
      <t xml:space="preserve">Lautet der dem Feld 1C10 zugeordnete Wert „Ja“, muss das Institut keine weiteren Informationen bereitstellen (die Abwicklungsbehörde könnte nach der Beurteilung des Risikoprofils zusätzliche Informationen anfordern).
</t>
    </r>
    <r>
      <rPr>
        <b/>
        <i/>
        <sz val="12"/>
        <color rgb="FF000000"/>
        <rFont val="Calibri"/>
        <family val="2"/>
      </rPr>
      <t>Ansonsten gehen Sie bitte zum nächsten Reiter.</t>
    </r>
  </si>
  <si>
    <r>
      <t xml:space="preserve">Abzugsfähiger Gesamtbetrag von Vermögenswerten und Verbindlichkeiten aus relevanten gruppeninternen Verbindlichkeiten
</t>
    </r>
    <r>
      <rPr>
        <sz val="12"/>
        <color theme="1"/>
        <rFont val="Calibri"/>
        <family val="2"/>
        <scheme val="minor"/>
      </rPr>
      <t>(automatisch - nicht auszufüllen)</t>
    </r>
  </si>
  <si>
    <t>Wie in der allgemeinen Anleitung Nr. 4 im Reiter „ Read me“ angegeben, kann eine zuständige Behörde und/oder gegebenenfalls die Abwicklungsbehörde einem Institut eine Ausnahme für die Anwendung eines Risikoindikators auf Ebene der Einzelunternehmen gemäß den in Artikel 8 der Delegierten Verordnung (EU) 2015/63 vorgesehenen Umständen gewähren (vorausgesetzt, die zuständige Behörde genehmigt die Anwendung solcher Ausnahmen). In diesem besonderen Fall sind die betroffenen Risikoindikatoren auf der niedrigsten teilkonsolidierten Ebene zu melden. Besteht eine Ausnahme auf Ebene der Einzelunternehmen und gibt es nur eine Konsolidierungsebene, sind die verbundenen Risikoindikatoren auf konsolidierter Ebene zu melden. Sind die Zahlen, obwohl eine solche Ausnahme gewährt wurde, weder auf teilkonsolidierter noch auf konsolidierter Ebene verfügbar, sind die verbundenen Risikoindikatoren auf Ebene der Einzelunternehmen zu berechnen und zu melden. Das mit Hilfe des Risikoindikators auf teilkonsolidierter oder konsolidierter Ebene gewonnene Ergebnis ist jedem der (Teil-)Konsolidierung angehörenden Institut für die Berechnung seines Risikoindikators zuzuweisen.</t>
  </si>
  <si>
    <t>Risikoindikator A.i) Über die Mindestanforderung an Eigenmitteln und berücksichtigungsfähigen Verbindlichkeiten (MREL) hinausgehende von dem Institut gehaltene Eigenmittel und berücksichtigungsfähige Verbindlichkeiten</t>
  </si>
  <si>
    <t>Dieser Risikoindikator ist für die Beiträge 2017 nicht anwendbar. Bitte gehen Sie direkt zum nächsten Feld.</t>
  </si>
  <si>
    <t>Hat die zuständige Behörde dem Institut auf Einzelebene eine Ausnahme von der Anwendung des Risikoindikators „Verschuldungsquote“ gewährt ('Waiver')?</t>
  </si>
  <si>
    <t>Name des Mutterunternehmens
(im Fall der Anwendung eines Waivers)</t>
  </si>
  <si>
    <r>
      <rPr>
        <sz val="12"/>
        <color theme="1"/>
        <rFont val="Calibri"/>
        <family val="2"/>
      </rPr>
      <t>Text (255)</t>
    </r>
  </si>
  <si>
    <t>RIAD/MFI-Code des Mutterunternehmens
(im Fall der Anwendung eines Waivers)</t>
  </si>
  <si>
    <r>
      <rPr>
        <sz val="12"/>
        <color theme="1"/>
        <rFont val="Calibri"/>
        <family val="2"/>
      </rPr>
      <t>Alphanumerisch (30)</t>
    </r>
  </si>
  <si>
    <t>Nationale IdentifikationsIDs der Institute, die Teil der (Teil-)Konsolidierung sind
(im Fall der Anwendung eines Waivers)</t>
  </si>
  <si>
    <t>Risikoindikator A.iii) Harte Kernkapitalquote (CET1 - Quote)</t>
  </si>
  <si>
    <t>Risikoindikator B.i) Strukturelle Liquiditätsquote (NSFR)</t>
  </si>
  <si>
    <t>Risikoindikator B.ii) Liquiditätsdeckungsquote (LCR)</t>
  </si>
  <si>
    <t>Zusätzlicher Risikoindikator D.i) Handelstätigkeiten, ausgedrückt im Risikopositionsbetrag für das Marktrisiko auf börsengehandelte Schuldtitel oder Eigenkapital aus: a) der Gesamtrisikoexponierung, b) dem harten Kernkapital und c) der Summe der Vermögenswerte</t>
  </si>
  <si>
    <t>b) Geteilt durch das harte Kernkapital
(automatisch - nicht auszufüllen)</t>
  </si>
  <si>
    <t>c) Geteilt durch die Summe der Vermögenswerte
(automatisch - nicht auszufüllen)</t>
  </si>
  <si>
    <r>
      <rPr>
        <b/>
        <sz val="12"/>
        <color theme="1"/>
        <rFont val="Calibri"/>
        <family val="2"/>
      </rPr>
      <t xml:space="preserve">Davon: </t>
    </r>
    <r>
      <rPr>
        <sz val="12"/>
        <color theme="1"/>
        <rFont val="Calibri"/>
        <family val="2"/>
      </rPr>
      <t>Derivate, die über eine zentrale Gegenpartei (CCP) abgerechnet werden,</t>
    </r>
    <r>
      <rPr>
        <b/>
        <sz val="12"/>
        <color theme="1"/>
        <rFont val="Calibri"/>
        <family val="2"/>
      </rPr>
      <t xml:space="preserve"> auf der oben gewählten Meldeebene</t>
    </r>
  </si>
  <si>
    <t xml:space="preserve">Dieser Risikoindikator ist für die Beiträge 2017 nicht anwendbar. </t>
  </si>
  <si>
    <t>Ist das Institut Mitglied eines „institutsbezogenen Sicherungssystems“ (IPS)?
(automatisch - nicht auszufüllen)</t>
  </si>
  <si>
    <t>Zusätzlicher Risikoindikator D.i) Derivative Gesamtrisikopositionen aus: a) der Gesamtrisikoexponierung, b) dem harten Kernkapital und c) der Summe der Vermögenswerte</t>
  </si>
  <si>
    <t>LEI-Code des Instituts</t>
  </si>
  <si>
    <t>Link zu Definitionen und einzuhaltenden Anweisungen</t>
  </si>
  <si>
    <t>Link</t>
  </si>
  <si>
    <t>A. Risikoexponierung</t>
  </si>
  <si>
    <t>B. Stabilität und Diversifizierung der Finanzierungsquellen (nicht zutreffend für den Beitragszeitraum 2017)</t>
  </si>
  <si>
    <t>C. Relevanz eines Instituts für die Stabilität des Finanzsystems oder der Wirtschaft (nicht zutreffend für den Beitragszeitraum 2017)</t>
  </si>
  <si>
    <t>D. Von der Abwicklungsbehörde zu bestimmende zusätzliche Risikoindikatoren</t>
  </si>
  <si>
    <t>G. Vereinfachte Berechnungsmethoden</t>
  </si>
  <si>
    <t>A. Jährlicher Grundbeitrag vor der Anpassung von Verbindlichkeiten aus Derivaten (ausgenommen Kreditderivate)</t>
  </si>
  <si>
    <t>B. Vereinfachte Berechnungsmethoden</t>
  </si>
  <si>
    <t>C. Anpassung von Verbindlichkeiten aus Derivaten (ausgenommen Kreditderivate)</t>
  </si>
  <si>
    <t>Einzelebene / teilkonsolidierte Ebene / konsolidierte Ebene</t>
  </si>
  <si>
    <t>Eine Wertpapierfirma, die nur für eingeschränkte Dienstleistungen und Tätigkeiten zugelassen ist (1C8), kann nicht eine zentrale Gegenpartei (1C5), ein Zentralverwahrer (1C6) oder eine Förderbank (1C9) sein.</t>
  </si>
  <si>
    <t>1C8; 1C5; 1C6; 1C9</t>
  </si>
  <si>
    <t>1C7; 1C8</t>
  </si>
  <si>
    <t>4A7</t>
  </si>
  <si>
    <t>Die Verschuldungsquote ('4A7') sollte ein Wert zwischen null und eins sein.</t>
  </si>
  <si>
    <t>Eine Zentralorganisation ('1C2') muss die Informationen auf konsolidierter Basis ('4A2') melden.</t>
  </si>
  <si>
    <t>Eine Zentralorganisation ('1C2') muss die Informationen auf konsolidierter Ebene ('4A9') melden.</t>
  </si>
  <si>
    <t>Einem Institut kann nicht die Genehmigung nach Artikel 113 Absatz 7 der Eigenmittelverordnung ('1C4') erteilt werden, wenn es nicht Mitglied eines institutsbezogenen Sicherungssystems ('1C3') ist.</t>
  </si>
  <si>
    <t>Summe der Verbindlichkeiten ('2A1') - Eigenmittel ('2A2') - Gedeckte Einlagen ('2A3') muss größer als 0 sein.</t>
  </si>
  <si>
    <t>Nur eine Wertpapierfirma ('1C7') kann eine Wertpaierfirma sein, die  die nur für eingeschränkte Dienstleistungen und Tätigkeiten zugelassen ist ('1C8').</t>
  </si>
  <si>
    <t>Validierung des Formats der von dem Institut ausgefüllten Felder (gelb hinterlegte Felder)</t>
  </si>
  <si>
    <r>
      <rPr>
        <sz val="11"/>
        <color theme="1"/>
        <rFont val="Calibri"/>
        <family val="2"/>
      </rPr>
      <t>Wenn die zuständige Behörde nicht dem Institut auf Einzelebene (4A1) die Anwendung eines Waivers fü</t>
    </r>
    <r>
      <rPr>
        <sz val="11"/>
        <color theme="1"/>
        <rFont val="Calibri"/>
        <family val="2"/>
        <scheme val="minor"/>
      </rPr>
      <t>r</t>
    </r>
    <r>
      <rPr>
        <sz val="11"/>
        <color theme="1"/>
        <rFont val="Calibri"/>
        <family val="2"/>
      </rPr>
      <t xml:space="preserve"> den Risikoindikator Verschuldungsquote erteilt hat, sollte die Meldeebene für den Risikoindikator Verschuldungsquote Einzelebene (4A2) sein.</t>
    </r>
  </si>
  <si>
    <r>
      <rPr>
        <sz val="11"/>
        <color theme="1"/>
        <rFont val="Calibri"/>
        <family val="2"/>
      </rPr>
      <t>Wenn die zuständige Behörde nicht dem Institut auf Einzelebene (4A8) die Anwendung eines Waivers fü</t>
    </r>
    <r>
      <rPr>
        <sz val="11"/>
        <color theme="1"/>
        <rFont val="Calibri"/>
        <family val="2"/>
        <scheme val="minor"/>
      </rPr>
      <t>r</t>
    </r>
    <r>
      <rPr>
        <sz val="11"/>
        <color theme="1"/>
        <rFont val="Calibri"/>
        <family val="2"/>
      </rPr>
      <t xml:space="preserve"> den Risikoindikator Harte Kernkapitalquote erteilt hat, sollte die Meldeebene für den Risikoindikator Harte Kernkapitalquote Einzelebene (4A9) sein.</t>
    </r>
  </si>
  <si>
    <t>Der Wert für „Derivative Gesamtrisikoposition“ ('4D9') muss gleich oder größer als der Wert für „Derivate, die über eine zentrale Gegenpartei abgerechnet werden“ ('4D10') sein.</t>
  </si>
  <si>
    <r>
      <rPr>
        <b/>
        <sz val="14"/>
        <rFont val="Calibri"/>
        <family val="2"/>
      </rPr>
      <t>Wichtige Anmerkungen</t>
    </r>
  </si>
  <si>
    <r>
      <rPr>
        <sz val="12"/>
        <color rgb="FFFF0000"/>
        <rFont val="Calibri"/>
        <family val="2"/>
      </rPr>
      <t xml:space="preserve">    • </t>
    </r>
  </si>
  <si>
    <r>
      <rPr>
        <sz val="12"/>
        <color rgb="FFFF0000"/>
        <rFont val="Calibri"/>
        <family val="2"/>
      </rPr>
      <t xml:space="preserve">Ende der Einreichungsfrist: </t>
    </r>
    <r>
      <rPr>
        <b/>
        <sz val="12"/>
        <color rgb="FFFF0000"/>
        <rFont val="Calibri"/>
        <family val="2"/>
      </rPr>
      <t>31. Januar 2017</t>
    </r>
    <r>
      <rPr>
        <sz val="12"/>
        <color rgb="FFFF0000"/>
        <rFont val="Calibri"/>
        <family val="2"/>
      </rPr>
      <t xml:space="preserve"> (eine frühere Einreichung ist möglich)</t>
    </r>
  </si>
  <si>
    <r>
      <rPr>
        <sz val="12"/>
        <color rgb="FFFF0000"/>
        <rFont val="Calibri"/>
        <family val="2"/>
      </rPr>
      <t xml:space="preserve">Institute, die die Voraussetzungen für die </t>
    </r>
    <r>
      <rPr>
        <b/>
        <sz val="12"/>
        <color rgb="FFFF0000"/>
        <rFont val="Calibri"/>
        <family val="2"/>
      </rPr>
      <t>vereinfachte Berechnungsmethode</t>
    </r>
    <r>
      <rPr>
        <sz val="12"/>
        <color rgb="FFFF0000"/>
        <rFont val="Calibri"/>
        <family val="2"/>
      </rPr>
      <t xml:space="preserve"> erfüllen, sollten die spezifischen Anweisungen befolgen.</t>
    </r>
  </si>
  <si>
    <t>Das Institut sollte gemäß den nachfolgend dargestellten allgemeinen Anweisungen alle Felder mit gelbem Hintergrund elektronisch ausfüllen.</t>
  </si>
  <si>
    <r>
      <rPr>
        <sz val="12"/>
        <color rgb="FFFF0000"/>
        <rFont val="Calibri"/>
        <family val="2"/>
      </rPr>
      <t>Die Institute sollten vor der Einreichung überprüfen, dass die Vorschriften zum Ausfüllen des Meldeformulars eingehalten wurden.</t>
    </r>
  </si>
  <si>
    <r>
      <rPr>
        <b/>
        <sz val="14"/>
        <color theme="1"/>
        <rFont val="Calibri"/>
        <family val="2"/>
      </rPr>
      <t>A. Zweck und Struktur des Meldeformulars</t>
    </r>
  </si>
  <si>
    <r>
      <rPr>
        <sz val="12"/>
        <color theme="1"/>
        <rFont val="Calibri"/>
        <family val="2"/>
      </rPr>
      <t>Der Zweck des Meldeformulars liegt darin, Informationen einzuholen, die für die Berechnung des jeweiligen</t>
    </r>
    <r>
      <rPr>
        <sz val="12"/>
        <color rgb="FF000000"/>
        <rFont val="Calibri"/>
        <family val="2"/>
      </rPr>
      <t xml:space="preserve"> im Voraus erhobenen Beitrags zum einheitlichen Abwicklungsfonds im Jahr 2017, welcher von jedem Institut in diesem Geltungsbereich zu zahlen ist, notwendig sind.</t>
    </r>
  </si>
  <si>
    <r>
      <rPr>
        <sz val="12"/>
        <rFont val="Calibri"/>
        <family val="2"/>
      </rPr>
      <t>Der Beitrag ist unter Anwendung der in der Delegierten Verordnung (EU) 2015/63 (nachfolgend „Delegierte Verordnung“) und der Durchführungsverordnung (EU) 2015/81 des Rates (nachfolgend „Durchführungsverordnung“) dargelegten Methoden festzulegen, in denen zwei Schlüsselkomponenten berücksichtigt werden:</t>
    </r>
  </si>
  <si>
    <r>
      <rPr>
        <sz val="12"/>
        <rFont val="Calibri"/>
        <family val="2"/>
      </rPr>
      <t>a) die jährlichen Grundbeiträge der einzelnen Institute werden anteilig zur Gesamthöhe ihrer Verbindlichkeiten (ohne Eigenmittel) abzüglich gedeckter Einlagen im Verhältnis zu den aggregierten Verbindlichkeiten (ohne Eigenmittel) abzüglich gedeckter Einlagen aller im Hoheitsgebiet aller teilnehmenden Mitgliedstaaten zugelassenen Institute berechnet,</t>
    </r>
    <r>
      <rPr>
        <vertAlign val="superscript"/>
        <sz val="12"/>
        <color theme="1"/>
        <rFont val="Calibri"/>
        <family val="2"/>
      </rPr>
      <t>1</t>
    </r>
    <r>
      <rPr>
        <sz val="12"/>
        <color theme="1"/>
        <rFont val="Calibri"/>
        <family val="2"/>
      </rPr>
      <t xml:space="preserve"> und</t>
    </r>
  </si>
  <si>
    <r>
      <rPr>
        <sz val="12"/>
        <rFont val="Calibri"/>
        <family val="2"/>
      </rPr>
      <t>b) das Risikoprofil des Instituts, sofern das Institut nicht die Voraussetzungen für eine vereinfachte Berechnungsmethode erfüllt (vorgesehen für kleine Institute gemäß Artikel 10 der Delegierten Verordnung, Wertpapierfirmen mit eingeschränkten Dienstleistungen und Tätigkeiten (wenn diese Firmen in die auf konsolidierter Basis erfolgende Beaufsichtigung des Mutterunternehmens durch die EZB</t>
    </r>
    <r>
      <rPr>
        <vertAlign val="superscript"/>
        <sz val="12"/>
        <color theme="1"/>
        <rFont val="Calibri"/>
        <family val="2"/>
      </rPr>
      <t>2</t>
    </r>
    <r>
      <rPr>
        <sz val="12"/>
        <color theme="1"/>
        <rFont val="Calibri"/>
        <family val="2"/>
      </rPr>
      <t xml:space="preserve"> einbezogen sind) und Hypothekenkreditinstitute, die durch gedeckte Schuldverschreibungen finanziert werden).</t>
    </r>
  </si>
  <si>
    <r>
      <rPr>
        <sz val="12"/>
        <rFont val="Calibri"/>
        <family val="2"/>
      </rPr>
      <t>Das Meldeformular besteht aus den folgenden sechs Reitern:</t>
    </r>
  </si>
  <si>
    <r>
      <rPr>
        <sz val="10"/>
        <color theme="1"/>
        <rFont val="Calibri"/>
        <family val="2"/>
      </rPr>
      <t xml:space="preserve">1. </t>
    </r>
  </si>
  <si>
    <r>
      <rPr>
        <b/>
        <u/>
        <sz val="12"/>
        <color rgb="FF0070C0"/>
        <rFont val="Calibri"/>
        <family val="2"/>
      </rPr>
      <t xml:space="preserve">Allgemeine Angaben:
</t>
    </r>
    <r>
      <rPr>
        <sz val="12"/>
        <color theme="1"/>
        <rFont val="Calibri"/>
        <family val="2"/>
      </rPr>
      <t>(General Information)</t>
    </r>
  </si>
  <si>
    <r>
      <rPr>
        <sz val="12"/>
        <rFont val="Calibri"/>
        <family val="2"/>
      </rPr>
      <t>Ermöglicht die Identifizierung des Instituts und macht dieses auf mögliche Besonderheiten für die Berechnung des jeweiligen Beitrags aufmerksam.</t>
    </r>
  </si>
  <si>
    <r>
      <rPr>
        <sz val="10"/>
        <color theme="1"/>
        <rFont val="Calibri"/>
        <family val="2"/>
      </rPr>
      <t xml:space="preserve">2. </t>
    </r>
  </si>
  <si>
    <r>
      <rPr>
        <b/>
        <u/>
        <sz val="12"/>
        <color rgb="FF0070C0"/>
        <rFont val="Calibri"/>
        <family val="2"/>
      </rPr>
      <t xml:space="preserve">Jährlicher Grundbeitrag:
</t>
    </r>
    <r>
      <rPr>
        <sz val="12"/>
        <color theme="1"/>
        <rFont val="Calibri"/>
        <family val="2"/>
      </rPr>
      <t>(Basic annual contribution)</t>
    </r>
  </si>
  <si>
    <r>
      <rPr>
        <sz val="12"/>
        <rFont val="Calibri"/>
        <family val="2"/>
      </rPr>
      <t>Zusammenstellung von Informationen für die Berechnung des jährlichen Grundbeitrags und zur Bestimmung, ob das Institut die Voraussetzungen für eine vereinfachte Berechnungsmethode erfüllt.</t>
    </r>
  </si>
  <si>
    <t xml:space="preserve">Ein Institut, das die Voraussetzungen für die vereinfachte Berechnungsmethode gemäß Reiter 2 Abschnitt B erfüllt, muss nur die Reiter 1 und 2 (bis Abschnitt B) ausfüllen. </t>
  </si>
  <si>
    <r>
      <rPr>
        <sz val="10"/>
        <color theme="1"/>
        <rFont val="Calibri"/>
        <family val="2"/>
      </rPr>
      <t xml:space="preserve">3. </t>
    </r>
  </si>
  <si>
    <r>
      <rPr>
        <b/>
        <u/>
        <sz val="12"/>
        <color rgb="FF0070C0"/>
        <rFont val="Calibri"/>
        <family val="2"/>
      </rPr>
      <t xml:space="preserve">Abzüge:
</t>
    </r>
    <r>
      <rPr>
        <sz val="12"/>
        <color theme="1"/>
        <rFont val="Calibri"/>
        <family val="2"/>
      </rPr>
      <t>(Deductions)</t>
    </r>
  </si>
  <si>
    <r>
      <rPr>
        <sz val="12"/>
        <rFont val="Calibri"/>
        <family val="2"/>
      </rPr>
      <t>Ermöglicht gegebenenfalls den Abzug von qualifizierten Positionen von dem oben genannten jährlichen Grundbeitrag.</t>
    </r>
  </si>
  <si>
    <r>
      <rPr>
        <sz val="10"/>
        <color theme="1"/>
        <rFont val="Calibri"/>
        <family val="2"/>
      </rPr>
      <t xml:space="preserve">4. </t>
    </r>
  </si>
  <si>
    <r>
      <rPr>
        <b/>
        <u/>
        <sz val="12"/>
        <color rgb="FF0070C0"/>
        <rFont val="Calibri"/>
        <family val="2"/>
      </rPr>
      <t xml:space="preserve">Risikoanpassung: 
</t>
    </r>
    <r>
      <rPr>
        <sz val="12"/>
        <color theme="1"/>
        <rFont val="Calibri"/>
        <family val="2"/>
      </rPr>
      <t>(Risk adjustment)</t>
    </r>
  </si>
  <si>
    <r>
      <rPr>
        <sz val="12"/>
        <rFont val="Calibri"/>
        <family val="2"/>
      </rPr>
      <t>Zusammenstellung von Informationen betreffend das Risikoprofil des Instituts, um gegebenenfalls die Risikoanpassung auf den jährlichen Grundbeitrag anzuwenden.</t>
    </r>
  </si>
  <si>
    <r>
      <rPr>
        <sz val="10"/>
        <color theme="1"/>
        <rFont val="Calibri"/>
        <family val="2"/>
      </rPr>
      <t xml:space="preserve">5. </t>
    </r>
  </si>
  <si>
    <r>
      <rPr>
        <b/>
        <u/>
        <sz val="12"/>
        <color rgb="FF0070C0"/>
        <rFont val="Calibri"/>
        <family val="2"/>
      </rPr>
      <t xml:space="preserve">Definitionen und Anleitungen:
</t>
    </r>
    <r>
      <rPr>
        <sz val="12"/>
        <color theme="1"/>
        <rFont val="Calibri"/>
        <family val="2"/>
      </rPr>
      <t>(Definitions and guidance)</t>
    </r>
  </si>
  <si>
    <t>Enthält Definitionen und Anleitungen für jedes Feld im Meldeformular. Enthält gegebenenfalls auch Hinweise darauf, wo im europäischen Rahmen für aufsichtliche Meldungen das Feld zu finden ist. Dieser Reiter muss vom Institut nicht ausgefüllt werden.</t>
  </si>
  <si>
    <r>
      <rPr>
        <sz val="10"/>
        <color theme="1"/>
        <rFont val="Calibri"/>
        <family val="2"/>
      </rPr>
      <t>6.</t>
    </r>
  </si>
  <si>
    <r>
      <rPr>
        <b/>
        <u/>
        <sz val="12"/>
        <color rgb="FF0070C0"/>
        <rFont val="Calibri"/>
        <family val="2"/>
      </rPr>
      <t xml:space="preserve">Validierungsregeln:
</t>
    </r>
    <r>
      <rPr>
        <sz val="12"/>
        <color theme="1"/>
        <rFont val="Calibri"/>
        <family val="2"/>
      </rPr>
      <t>(Validation rules)</t>
    </r>
  </si>
  <si>
    <r>
      <rPr>
        <sz val="12"/>
        <rFont val="Calibri"/>
        <family val="2"/>
      </rPr>
      <t>Die im Formular gemeldeten Informationen werden konsolidiert und umfassen Validierungsregeln sowie Konsistenzkontrollen.</t>
    </r>
  </si>
  <si>
    <t>B. Allgemeine Anleitungen für das Ausfüllen des Meldeformulars</t>
  </si>
  <si>
    <r>
      <rPr>
        <sz val="10"/>
        <color theme="1"/>
        <rFont val="Calibri"/>
        <family val="2"/>
      </rPr>
      <t>1.</t>
    </r>
  </si>
  <si>
    <r>
      <t xml:space="preserve">Das Institut sollte gemäß den unten angegebenen allgemeinen Anleitungen </t>
    </r>
    <r>
      <rPr>
        <b/>
        <sz val="12"/>
        <color theme="1"/>
        <rFont val="Calibri"/>
        <family val="2"/>
      </rPr>
      <t>alle Felder mit gelbem Hintergrund elektronisch ausfüllen.</t>
    </r>
  </si>
  <si>
    <r>
      <rPr>
        <sz val="12"/>
        <rFont val="Calibri"/>
        <family val="2"/>
      </rPr>
      <t>Felder mit blauem Hintergrund werden automatisch generiert.</t>
    </r>
  </si>
  <si>
    <r>
      <rPr>
        <b/>
        <sz val="12"/>
        <color rgb="FF000000"/>
        <rFont val="Calibri"/>
        <family val="2"/>
      </rPr>
      <t xml:space="preserve">Die Definitionen, die </t>
    </r>
    <r>
      <rPr>
        <b/>
        <sz val="12"/>
        <color theme="1"/>
        <rFont val="Calibri"/>
        <family val="2"/>
      </rPr>
      <t>Anleitungen</t>
    </r>
    <r>
      <rPr>
        <b/>
        <sz val="12"/>
        <color rgb="FF000000"/>
        <rFont val="Calibri"/>
        <family val="2"/>
      </rPr>
      <t xml:space="preserve"> und das für jedes Feld festgelegte Format müssen eingehalten werden</t>
    </r>
    <r>
      <rPr>
        <sz val="12"/>
        <color rgb="FF000000"/>
        <rFont val="Calibri"/>
        <family val="2"/>
      </rPr>
      <t xml:space="preserve">. Ein </t>
    </r>
    <r>
      <rPr>
        <u/>
        <sz val="12"/>
        <color rgb="FF0066CC"/>
        <rFont val="Calibri"/>
        <family val="2"/>
      </rPr>
      <t>„Link“</t>
    </r>
    <r>
      <rPr>
        <sz val="12"/>
        <color rgb="FF000000"/>
        <rFont val="Calibri"/>
        <family val="2"/>
      </rPr>
      <t xml:space="preserve"> in jedem Feld führt zu seiner Definition und den zugehörigen </t>
    </r>
    <r>
      <rPr>
        <sz val="12"/>
        <color theme="1"/>
        <rFont val="Calibri"/>
        <family val="2"/>
      </rPr>
      <t>Anleitungen.</t>
    </r>
  </si>
  <si>
    <r>
      <rPr>
        <sz val="10"/>
        <color theme="1"/>
        <rFont val="Calibri"/>
        <family val="2"/>
      </rPr>
      <t>3.</t>
    </r>
  </si>
  <si>
    <r>
      <rPr>
        <b/>
        <sz val="12"/>
        <color theme="1"/>
        <rFont val="Calibri"/>
        <family val="2"/>
      </rPr>
      <t>Stichtag für das Meldeformular:</t>
    </r>
    <r>
      <rPr>
        <sz val="12"/>
        <color theme="1"/>
        <rFont val="Calibri"/>
        <family val="2"/>
      </rPr>
      <t xml:space="preserve"> Die Reiter sind mit Informationen zum Stichtag entsprechend dem Bilanzstichtag des letzten festgestellten Jahresabschlusses vor dem 31. Dezember 2016 auszufüllen (sofern in den Anleitungen nicht ausdrücklich ein anderer Stichtag für ein bestimmtes Feld angegeben ist). Handelt es sich bei dem Bilanzstichtag des Instituts um den 31. Dezember, so ist der Stichtag für das vorliegende Meldeformular der 31. Dezember 2015, vorausgesetzt, der Jahresabschluss vom 31. Dezember 2015 ist festgestellt worden. Handelt es sich bei dem Bilanzstichtag des Instituts um den 31. März, so ist der Stichtag für das vorliegende Meldeformular der 31. März 2016, vorausgesetzt, der Jahresabschluss vom 31. März 2016 ist festgestellt worden.</t>
    </r>
    <r>
      <rPr>
        <vertAlign val="superscript"/>
        <sz val="12"/>
        <color theme="1"/>
        <rFont val="Calibri"/>
        <family val="2"/>
      </rPr>
      <t>3</t>
    </r>
  </si>
  <si>
    <r>
      <rPr>
        <sz val="10"/>
        <color theme="1"/>
        <rFont val="Calibri"/>
        <family val="2"/>
      </rPr>
      <t>4.</t>
    </r>
  </si>
  <si>
    <r>
      <rPr>
        <b/>
        <sz val="12"/>
        <color theme="1"/>
        <rFont val="Calibri"/>
        <family val="2"/>
      </rPr>
      <t>Abgesehen von folgenden Ausnahmen sind die Reiter mit</t>
    </r>
    <r>
      <rPr>
        <b/>
        <sz val="12"/>
        <color rgb="FF000000"/>
        <rFont val="Calibri"/>
        <family val="2"/>
      </rPr>
      <t xml:space="preserve"> Informationen auf Ebene der Einzelunternehmen auszufüllen:</t>
    </r>
  </si>
  <si>
    <r>
      <rPr>
        <sz val="12"/>
        <color theme="1"/>
        <rFont val="Calibri"/>
        <family val="2"/>
      </rPr>
      <t>a) im Falle einer</t>
    </r>
    <r>
      <rPr>
        <b/>
        <sz val="12"/>
        <color rgb="FF000000"/>
        <rFont val="Calibri"/>
        <family val="2"/>
      </rPr>
      <t xml:space="preserve"> Zentralorganisation </t>
    </r>
    <r>
      <rPr>
        <sz val="12"/>
        <color rgb="FF000000"/>
        <rFont val="Calibri"/>
        <family val="2"/>
      </rPr>
      <t>und der ihr angeschlossenen Institute, wenn die angeschlossenen Institute teilweise oder vollständig von den Aufsichtsanforderungen im nationalen Recht in Übereinstimmung mit Artikel 10 der Verordnung (EU) Nr. 575/2013 befreit sind. In diesem besonderen Fall ist ein Formular mit Informationen auf konsolidierter Ebene auszufüllen</t>
    </r>
    <r>
      <rPr>
        <vertAlign val="superscript"/>
        <sz val="12"/>
        <color rgb="FF000000"/>
        <rFont val="Calibri"/>
        <family val="2"/>
      </rPr>
      <t>4</t>
    </r>
    <r>
      <rPr>
        <sz val="12"/>
        <color rgb="FF000000"/>
        <rFont val="Calibri"/>
        <family val="2"/>
      </rPr>
      <t>;</t>
    </r>
  </si>
  <si>
    <r>
      <t>b) in Fällen, in denen eine zuständige Behörde und/oder gegebenenfalls die Abwicklungsbehörde</t>
    </r>
    <r>
      <rPr>
        <b/>
        <sz val="12"/>
        <color theme="1"/>
        <rFont val="Calibri"/>
        <family val="2"/>
      </rPr>
      <t xml:space="preserve"> einem Institut ein Waiver für die Anwendung eines Risikoindikators,</t>
    </r>
    <r>
      <rPr>
        <sz val="12"/>
        <color theme="1"/>
        <rFont val="Calibri"/>
        <family val="2"/>
      </rPr>
      <t xml:space="preserve"> aufgeführt in Reiter „4. Risikoanpassung“, auf Ebene der Einzelunternehmen gemäß den in Artikel 8 der Delegierten Verordnung vorgesehenen Umständen gewährt hat (vorausgesetzt, die zuständige Behörde genehmigt die Anwendung solcher Waiver). In diesem besonderen Fall sind die verbundenen Risikoindikatoren auf der niedrigsten teilkonsolidierten Ebene zu melden. Besteht ein Waiver auf Ebene der Einzelunternehmen und gibt es nur eine Konsolidierungsebene, so sind die verbundenen Risikoindikatoren auf konsolidierter Ebene zu melden. Sind die Zahlen, obwohl ein solcher Waiver gewährt wurde, weder auf teilkonsolidierter noch auf konsolidierter Ebene verfügbar, sind die verbundenen Risikoindikatoren auf Ebene der Einzelunternehmen zu ermitteln und zu melden. Das mit Hilfe des Risikoindikators auf teilkonsolidierter oder konsolidierter Ebene gewonnene Ergebnis ist jedem der (Teil-)Konsolidierung angehörenden Institut für die Berechnung seines Risikoindikators zuzuweisen.</t>
    </r>
    <r>
      <rPr>
        <vertAlign val="superscript"/>
        <sz val="12"/>
        <color theme="1"/>
        <rFont val="Calibri"/>
        <family val="2"/>
      </rPr>
      <t xml:space="preserve">5 </t>
    </r>
  </si>
  <si>
    <r>
      <rPr>
        <sz val="10"/>
        <color theme="1"/>
        <rFont val="Calibri"/>
        <family val="2"/>
      </rPr>
      <t>5.</t>
    </r>
  </si>
  <si>
    <r>
      <rPr>
        <b/>
        <sz val="12"/>
        <color theme="1"/>
        <rFont val="Calibri"/>
        <family val="2"/>
      </rPr>
      <t>Kohärenz mit der aufsichtlichen Meldepflicht:</t>
    </r>
    <r>
      <rPr>
        <sz val="12"/>
        <color theme="1"/>
        <rFont val="Calibri"/>
        <family val="2"/>
      </rPr>
      <t xml:space="preserve"> Unbeschadet der allgemeinen Anleitung Nr. 2 oben sind die Reiter so mit Informationen auszufüllen, wie sie das Institut gegebenenfalls der zuständigen Behörde in seiner letzten einschlägigen aufsichtlichen Meldung für den Stichtag vorgelegt hat.</t>
    </r>
    <r>
      <rPr>
        <vertAlign val="superscript"/>
        <sz val="12"/>
        <color theme="1"/>
        <rFont val="Calibri"/>
        <family val="2"/>
      </rPr>
      <t>3</t>
    </r>
    <r>
      <rPr>
        <sz val="12"/>
        <color theme="1"/>
        <rFont val="Calibri"/>
        <family val="2"/>
      </rPr>
      <t xml:space="preserve"> „Einschlägige aufsichtliche Meldung“ bezieht sich in erster Linie auf die EU-FINREP- und COREP-Meldepflichten gemäß der Verordnung (EU) Nr. 680/2014. Sind die Letzteren nicht auf der erforderlichen Meldeebene auf das Institut anwendbar, bezieht sich „einschlägige aufsichtliche Meldung“ auf alle anderen gemäß dem nationalen Recht für das Institut geltenden aufsichtlichen Meldepflichten. Reiter 5 enthält genaue Hinweise darauf, wo im EU-Rahmen für aufsichtliche Meldungen das Feld zu finden ist. </t>
    </r>
  </si>
  <si>
    <r>
      <rPr>
        <b/>
        <sz val="12"/>
        <color theme="1"/>
        <rFont val="Calibri"/>
        <family val="2"/>
      </rPr>
      <t xml:space="preserve">Kohärente Finanzinformationen: </t>
    </r>
    <r>
      <rPr>
        <sz val="12"/>
        <color theme="1"/>
        <rFont val="Calibri"/>
        <family val="2"/>
      </rPr>
      <t>Die Reiter sind mit Informationen unter einheitlichen Bewertungsgrundsätzen gemäß der Definition im auf den Stichtag angewandten Rechnungslegungssystem auszufüllen, insbesondere in Bezug auf die Finanzinformationen, die für die Berechnung des jährlichen Grundbeitrags gemeldet</t>
    </r>
    <r>
      <rPr>
        <strike/>
        <sz val="12"/>
        <color theme="1"/>
        <rFont val="Calibri"/>
        <family val="2"/>
      </rPr>
      <t xml:space="preserve"> </t>
    </r>
    <r>
      <rPr>
        <sz val="12"/>
        <color theme="1"/>
        <rFont val="Calibri"/>
        <family val="2"/>
      </rPr>
      <t>wurden. Da das Feld „Summe der Verbindlichkeiten“ mit Bezugnahme auf die Richtlinie 86/635/EWG oder die Verordnung (EG) Nr. 1606/2002</t>
    </r>
    <r>
      <rPr>
        <vertAlign val="superscript"/>
        <sz val="12"/>
        <color theme="1"/>
        <rFont val="Calibri"/>
        <family val="2"/>
      </rPr>
      <t>6</t>
    </r>
    <r>
      <rPr>
        <sz val="12"/>
        <color theme="1"/>
        <rFont val="Calibri"/>
        <family val="2"/>
      </rPr>
      <t xml:space="preserve"> definiert ist, müssen die gleichen Bewertungsgrundsätze verwendet werden, um die in Reiter „2.  Jährlicher Grundbeitrag“ und Reiter „3. Abzüge“ gemeldeten Finanzinformationen zu definieren. Damit soll Kohärenz zwischen der Summe der Verbindlichkeiten und der von dieser Summe abgezogenen Posten gewährleistet werden.</t>
    </r>
  </si>
  <si>
    <r>
      <rPr>
        <sz val="10"/>
        <color theme="1"/>
        <rFont val="Calibri"/>
        <family val="2"/>
      </rPr>
      <t>7.</t>
    </r>
  </si>
  <si>
    <r>
      <rPr>
        <b/>
        <sz val="12"/>
        <rFont val="Calibri"/>
        <family val="2"/>
      </rPr>
      <t xml:space="preserve">Qualitätssicherungsprozess auf Ebene der Institute: </t>
    </r>
  </si>
  <si>
    <t>Vor der Übermittlung an die nationale Abwicklungsbehörde muss jedes Institut prüfen, ob das Meldeformular vollständig ist und die im Reiter 6 enthaltenen Kontrollen durchgeführt worden sind.</t>
  </si>
  <si>
    <r>
      <rPr>
        <sz val="10"/>
        <color theme="1"/>
        <rFont val="Calibri"/>
        <family val="2"/>
      </rPr>
      <t>8.</t>
    </r>
  </si>
  <si>
    <r>
      <rPr>
        <b/>
        <sz val="12"/>
        <rFont val="Calibri"/>
        <family val="2"/>
      </rPr>
      <t>Spezifische Situationen:</t>
    </r>
  </si>
  <si>
    <r>
      <t xml:space="preserve">a) Wurde ein Institut </t>
    </r>
    <r>
      <rPr>
        <b/>
        <sz val="12"/>
        <color theme="1"/>
        <rFont val="Calibri"/>
        <family val="2"/>
      </rPr>
      <t>neu unter Aufsicht gestellt</t>
    </r>
    <r>
      <rPr>
        <sz val="12"/>
        <color theme="1"/>
        <rFont val="Calibri"/>
        <family val="2"/>
      </rPr>
      <t>, d. h. die Aufsicht begann im Laufe des Kalenderjahres 2016, muss es die nationale Abwicklungsbehörde kontaktieren, um weiterführende Informationen zum Ausfüllen des Meldeformulars zu erhalten.</t>
    </r>
  </si>
  <si>
    <r>
      <t>b) </t>
    </r>
    <r>
      <rPr>
        <b/>
        <sz val="12"/>
        <color theme="1"/>
        <rFont val="Calibri"/>
        <family val="2"/>
      </rPr>
      <t xml:space="preserve">Fusionieren zwei Institute in diesem Geltungsbereich </t>
    </r>
    <r>
      <rPr>
        <sz val="12"/>
        <color theme="1"/>
        <rFont val="Calibri"/>
        <family val="2"/>
      </rPr>
      <t>und zwar nach dem Stichtag für den Beitragszeitraum 2016 (im Sinne der allgemeinen Anleitung Nr. 3 oben), müssen zwei gesonderte Meldeformulare (eines für jedes der beiden Institute) von dem fusionierten Institut für die Berechnung der zwei gesonderten einzelnen jährlichen Beiträge, die für den Beitragszeitraum 2016 von dem fusionierten Institut zu zahlen sind, übermittelt werden.</t>
    </r>
  </si>
  <si>
    <r>
      <rPr>
        <sz val="10"/>
        <color theme="1"/>
        <rFont val="Calibri"/>
        <family val="2"/>
      </rPr>
      <t>9.</t>
    </r>
  </si>
  <si>
    <r>
      <rPr>
        <b/>
        <sz val="12"/>
        <rFont val="Calibri"/>
        <family val="2"/>
      </rPr>
      <t>Allgemeine Regeln für das Format und Standardwerte:</t>
    </r>
  </si>
  <si>
    <r>
      <rPr>
        <sz val="12"/>
        <rFont val="Calibri"/>
        <family val="2"/>
      </rPr>
      <t>a) Datenwerte sollten in absoluten Beträgen angegeben werden (es sollten keine negativen Beträge gemeldet werden). Geldbeträge sollten in Euro angegeben und auf ganze Zahlen aufgerundet werden (d. h. Beträge sollten keine Dezimalstellen aufweisen). Beträge und Zahlen sollten keine Trennzeichen bei Tausenderstellen aufweisen (keine Leerzeichen oder Kommas). Zum Beispiel sollte eine Million als 1000000 angegeben werden. Prozentangaben sollten je Einheit gemeldet werden, mit vier Dezimalstellen und auf die vierte Dezimalstelle aufgerundet. Dezimalstellen sollten mit einem Punkt (.) oder einem Komma (,) getrennt werden, je nach Excel-Spracheinstellung. Zum Beispiel sollte 1,25 % als 0.0125 oder 0,0125 angegeben werden.</t>
    </r>
  </si>
  <si>
    <r>
      <t xml:space="preserve">b) Standardmäßig sind die Werte festzulegen als:
• „Nicht zutreffend“, wenn das Feld auf die Bank nicht zutrifft </t>
    </r>
    <r>
      <rPr>
        <i/>
        <sz val="12"/>
        <color theme="1"/>
        <rFont val="Calibri"/>
        <family val="2"/>
      </rPr>
      <t>(z. B. wenn das Institut nicht die Voraussetzungen für auf einen Pauschalbetrag gestützten, jährlichen Beitrag für kleine Institute erfüllt, ist die Frage in Feld 2B3 zu einer alternativen Berechnung des jeweiligen jährlichen Beitrags nicht zutreffend)</t>
    </r>
    <r>
      <rPr>
        <sz val="12"/>
        <color theme="1"/>
        <rFont val="Calibri"/>
        <family val="2"/>
      </rPr>
      <t xml:space="preserve">.
• „Nicht verfügbar“, wenn das Feld auf das Institut grundsätzlich zutreffen könnte aber das Ereignis nicht vorhanden ist </t>
    </r>
    <r>
      <rPr>
        <i/>
        <sz val="12"/>
        <color theme="1"/>
        <rFont val="Calibri"/>
        <family val="2"/>
      </rPr>
      <t>(verknüpft mit dem folgenden Punkt).</t>
    </r>
    <r>
      <rPr>
        <sz val="12"/>
        <color theme="1"/>
        <rFont val="Calibri"/>
        <family val="2"/>
      </rPr>
      <t xml:space="preserve">
• „0“ (die Ziffer Null), wenn das Feld auf das Institut grundsätzlich zutreffen könnte, aber das Ereignis nicht für dieses bestimmte Institut auftritt </t>
    </r>
    <r>
      <rPr>
        <i/>
        <sz val="12"/>
        <color theme="1"/>
        <rFont val="Calibri"/>
        <family val="2"/>
      </rPr>
      <t>(z. B. wenn sich das Feld auf gedeckte Einlagen bezieht und das Institut keine „Gedeckten Einlagen“ in seiner Bilanz aufweist).</t>
    </r>
  </si>
  <si>
    <r>
      <rPr>
        <sz val="10"/>
        <color theme="1"/>
        <rFont val="Calibri"/>
        <family val="2"/>
      </rPr>
      <t>10.</t>
    </r>
  </si>
  <si>
    <r>
      <t xml:space="preserve">Hinweis: </t>
    </r>
    <r>
      <rPr>
        <sz val="12"/>
        <color theme="1"/>
        <rFont val="Calibri"/>
        <family val="2"/>
      </rPr>
      <t xml:space="preserve">Das Meldeformular sollte gemäß den spezifischen Definitionen und Anleitungen ausgefüllt werden. Wenden Sie sich bitte an die nationale Abwicklungsbehörde, um weiterführende Informationen zu erhalten. </t>
    </r>
  </si>
  <si>
    <r>
      <rPr>
        <sz val="12"/>
        <color theme="1"/>
        <rFont val="Calibri"/>
        <family val="2"/>
      </rPr>
      <t>„0“ (die Ziffer Null), wenn das Feld auf das Institut zutrifft, aber das Phänomen nicht für dieses bestimmte Institut auftritt (z. B wenn das Institut keine „Gedeckten Einlagen“ in seiner Bilanz aufweist).</t>
    </r>
  </si>
  <si>
    <r>
      <rPr>
        <sz val="10"/>
        <color theme="1"/>
        <rFont val="Calibri"/>
        <family val="2"/>
      </rPr>
      <t>11.</t>
    </r>
  </si>
  <si>
    <r>
      <rPr>
        <sz val="12"/>
        <color theme="1"/>
        <rFont val="Calibri"/>
        <family val="2"/>
      </rPr>
      <t xml:space="preserve">Unter bestimmten Umständen kann um eine </t>
    </r>
    <r>
      <rPr>
        <b/>
        <sz val="12"/>
        <rFont val="Calibri"/>
        <family val="2"/>
      </rPr>
      <t>zusätzliche Bestätigung der von dem Institut bereitgestellten Daten</t>
    </r>
    <r>
      <rPr>
        <sz val="12"/>
        <color theme="1"/>
        <rFont val="Calibri"/>
        <family val="2"/>
      </rPr>
      <t xml:space="preserve"> ersucht werden. Die nationale Abwicklungsbehörde wird zusätzliche Anweisungen zur Verfügung stellen.</t>
    </r>
  </si>
  <si>
    <r>
      <rPr>
        <sz val="10"/>
        <color theme="1"/>
        <rFont val="Calibri"/>
        <family val="2"/>
      </rPr>
      <t>12.</t>
    </r>
  </si>
  <si>
    <r>
      <rPr>
        <b/>
        <sz val="12"/>
        <rFont val="Calibri"/>
        <family val="2"/>
      </rPr>
      <t>Fragen</t>
    </r>
    <r>
      <rPr>
        <sz val="12"/>
        <color theme="1"/>
        <rFont val="Calibri"/>
        <family val="2"/>
      </rPr>
      <t xml:space="preserve"> betreffend das Ausfüllen des Meldeformulars sollten an die nationale Abwicklungsbehörde in Übereinstimmung mit den von dieser Behörde festgelegten Modalitäten gerichtet werden.</t>
    </r>
  </si>
  <si>
    <r>
      <rPr>
        <b/>
        <sz val="14"/>
        <color theme="1"/>
        <rFont val="Calibri"/>
        <family val="2"/>
      </rPr>
      <t>C. Übermittlung des Meldeformulars und nächste Schritte</t>
    </r>
  </si>
  <si>
    <r>
      <rPr>
        <b/>
        <sz val="12"/>
        <rFont val="Calibri"/>
        <family val="2"/>
      </rPr>
      <t>Einreichungsfrist:</t>
    </r>
    <r>
      <rPr>
        <sz val="12"/>
        <color theme="1"/>
        <rFont val="Calibri"/>
        <family val="2"/>
      </rPr>
      <t xml:space="preserve"> Das vollständige Meldeformular muss der nationalen Abwicklungsbehörde in Übereinstimmung mit den von dieser Behörde festgelegten Modalitäten</t>
    </r>
    <r>
      <rPr>
        <b/>
        <sz val="12"/>
        <color theme="1"/>
        <rFont val="Calibri"/>
        <family val="2"/>
      </rPr>
      <t xml:space="preserve"> bis spätestens zum 31. Januar 2017</t>
    </r>
    <r>
      <rPr>
        <sz val="12"/>
        <color theme="1"/>
        <rFont val="Calibri"/>
        <family val="2"/>
      </rPr>
      <t xml:space="preserve"> übermittelt werden.</t>
    </r>
    <r>
      <rPr>
        <vertAlign val="superscript"/>
        <sz val="12"/>
        <color theme="1"/>
        <rFont val="Calibri"/>
        <family val="2"/>
      </rPr>
      <t xml:space="preserve">3 </t>
    </r>
  </si>
  <si>
    <r>
      <rPr>
        <b/>
        <sz val="12"/>
        <color rgb="FF000000"/>
        <rFont val="Calibri"/>
        <family val="2"/>
      </rPr>
      <t>Werden die Informationen von dem Institut nicht bis zum 31. Januar 2017 bereitgestellt</t>
    </r>
    <r>
      <rPr>
        <sz val="12"/>
        <color rgb="FF000000"/>
        <rFont val="Calibri"/>
        <family val="2"/>
      </rPr>
      <t>, kann der Ausschuss für die einheitliche Abwicklung (nachfolgend „der Ausschuss“) dem betreffenden Institut den höchsten Risikoanpassungsmultiplikator gemäß Artikel 9 der Delegierten Verordnung (EU) 2015/63 zuweisen. Bringt ein Institut nicht alle im vorliegenden Meldeformular erforderlichen Informationen bis zum 31. Januar 2017 bei, legt der Ausschuss bei der Berechnung des jährlichen Beitrags des betreffenden Instituts Schätzungen oder eigene Annahmen zugrunde.</t>
    </r>
    <r>
      <rPr>
        <vertAlign val="superscript"/>
        <sz val="12"/>
        <color rgb="FF000000"/>
        <rFont val="Calibri"/>
        <family val="2"/>
      </rPr>
      <t>7</t>
    </r>
  </si>
  <si>
    <r>
      <rPr>
        <b/>
        <sz val="12"/>
        <rFont val="Calibri"/>
        <family val="2"/>
      </rPr>
      <t>Werden die der nationalen Abwicklungsbehörde übermittelten Informationen bzw. Daten aktualisiert oder korrigiert,</t>
    </r>
    <r>
      <rPr>
        <sz val="12"/>
        <color theme="1"/>
        <rFont val="Calibri"/>
        <family val="2"/>
      </rPr>
      <t xml:space="preserve"> sind die Aktualisierungen bzw. Korrekturen der nationalen Abwicklungsbehörde unverzüglich zu übermitteln.</t>
    </r>
    <r>
      <rPr>
        <vertAlign val="superscript"/>
        <sz val="12"/>
        <color theme="1"/>
        <rFont val="Calibri"/>
        <family val="2"/>
      </rPr>
      <t>3</t>
    </r>
    <r>
      <rPr>
        <sz val="12"/>
        <color theme="1"/>
        <rFont val="Calibri"/>
        <family val="2"/>
      </rPr>
      <t xml:space="preserve"> Der Ausschuss passt den jährlichen Beitrag entsprechend den aktualisierten Informationen bei der Berechnung des jährlichen Beitrags des betreffenden Instituts für den Beitragszeitraum 2018 an.</t>
    </r>
    <r>
      <rPr>
        <vertAlign val="superscript"/>
        <sz val="12"/>
        <color theme="1"/>
        <rFont val="Calibri"/>
        <family val="2"/>
      </rPr>
      <t>7</t>
    </r>
  </si>
  <si>
    <r>
      <rPr>
        <b/>
        <sz val="12"/>
        <rFont val="Calibri"/>
        <family val="2"/>
      </rPr>
      <t xml:space="preserve">Die nächsten Schritte: </t>
    </r>
  </si>
  <si>
    <r>
      <rPr>
        <b/>
        <sz val="12"/>
        <color rgb="FF000000"/>
        <rFont val="Calibri"/>
        <family val="2"/>
      </rPr>
      <t xml:space="preserve">Entscheidung über die Festlegung des jährlichen Beitrags: </t>
    </r>
    <r>
      <rPr>
        <sz val="12"/>
        <color rgb="FF000000"/>
        <rFont val="Calibri"/>
        <family val="2"/>
      </rPr>
      <t xml:space="preserve">Die Abwicklungsbehörde teilt jedem Institut in diesem Geltungsbereich bis spätestens </t>
    </r>
    <r>
      <rPr>
        <b/>
        <sz val="12"/>
        <color rgb="FF000000"/>
        <rFont val="Calibri"/>
        <family val="2"/>
      </rPr>
      <t>1. Mai 2017</t>
    </r>
    <r>
      <rPr>
        <sz val="12"/>
        <color rgb="FF000000"/>
        <rFont val="Calibri"/>
        <family val="2"/>
      </rPr>
      <t xml:space="preserve"> ihre Entscheidung über die Festsetzung des von dem betreffenden Institut zu entrichtenden jährlichen Beitrags mit.</t>
    </r>
    <r>
      <rPr>
        <vertAlign val="superscript"/>
        <sz val="12"/>
        <color rgb="FF000000"/>
        <rFont val="Calibri"/>
        <family val="2"/>
      </rPr>
      <t>8</t>
    </r>
  </si>
  <si>
    <r>
      <rPr>
        <b/>
        <sz val="14"/>
        <color theme="1"/>
        <rFont val="Calibri"/>
        <family val="2"/>
      </rPr>
      <t>D. Rechtsverweise</t>
    </r>
  </si>
  <si>
    <r>
      <rPr>
        <b/>
        <sz val="12"/>
        <color theme="1"/>
        <rFont val="Calibri"/>
        <family val="2"/>
      </rPr>
      <t>Hintergrund des Meldeformulars:</t>
    </r>
  </si>
  <si>
    <r>
      <rPr>
        <sz val="12"/>
        <color theme="1"/>
        <rFont val="Calibri"/>
        <family val="2"/>
      </rPr>
      <t>Gemäß der Richtlinie 2014/59/EU sind die Mitgliedstaaten zur Schaffung von Abwicklungsfinanzierungsmechanismen verpflichtet, die eine wirksame Anwendung der Abwicklungsinstrumente und -befugnisse durch die Abwicklungsbehörde gewährleisten. Diese Abwicklungsfinanzierungsmechanismen sollten über eine angemessene Mittelausstattung verfügen, damit der Abwicklungsrahmen effektiv funktionieren kann, und werden deshalb dazu befugt, von den im Hoheitsgebiet ihres Mitgliedstaats zugelassenen Instituten einschließlich Unionszweigstellen (im Folgenden „Institute“)</t>
    </r>
    <r>
      <rPr>
        <sz val="12"/>
        <color rgb="FF000000"/>
        <rFont val="Calibri"/>
        <family val="2"/>
      </rPr>
      <t xml:space="preserve"> im Voraus Beiträge zu erheben.</t>
    </r>
    <r>
      <rPr>
        <vertAlign val="superscript"/>
        <sz val="12"/>
        <color rgb="FF000000"/>
        <rFont val="Calibri"/>
        <family val="2"/>
      </rPr>
      <t>9</t>
    </r>
  </si>
  <si>
    <r>
      <rPr>
        <sz val="12"/>
        <color theme="1"/>
        <rFont val="Calibri"/>
        <family val="2"/>
      </rPr>
      <t>Gemäß Artikel 102 Absatz 1 der Richtlinie 2014/59/EU sollten die Mitgliedstaaten sicherstellen, dass die im Rahmen ihrer Finanzierungsmechanismen verfügbaren Mittel innerhalb des Zeitraums vom Zeitpunkt des Inkrafttretens der Richtlinie bis zum 31. Dezember 2024 mindestens 1 % der gedeckten Einlagen aller in ihrem Hoheitsgebiet zugelassenen Institute entsprechen.</t>
    </r>
    <r>
      <rPr>
        <vertAlign val="superscript"/>
        <sz val="12"/>
        <color rgb="FF000000"/>
        <rFont val="Calibri"/>
        <family val="2"/>
      </rPr>
      <t>9</t>
    </r>
  </si>
  <si>
    <r>
      <rPr>
        <sz val="12"/>
        <color theme="1"/>
        <rFont val="Calibri"/>
        <family val="2"/>
      </rPr>
      <t>Der einheitliche Abwicklungsfonds (im Folgenden „Fonds“) wurde gemäß der Verordnung (EU) Nr. 806/2014 als einheitlicher Finanzierungsmechanismus für alle Mitgliedstaaten eingerichtet, die am einheitlichen Aufsichtsmechanismus (im Folgenden „SSM“) gemäß der Verordnung (EU) Nr. 1024/2013 des Rates (2) und am einheitlichen Abwicklungsmechanismus (im Folgenden „SRM“) teilnehmen (im Folgenden „teilnehmende Mitgliedstaaten“). Gemäß Artikel 67 Absatz 2 der Verordnung (EU) Nr. 806/2014 ist der gemäß der genannten Verordnung eingerichtete Ausschuss für die einheitliche Abwicklung (im Folgenden „Ausschuss“) für die Verwaltung des Fonds zuständig.</t>
    </r>
    <r>
      <rPr>
        <vertAlign val="superscript"/>
        <sz val="12"/>
        <color rgb="FF000000"/>
        <rFont val="Calibri"/>
        <family val="2"/>
      </rPr>
      <t>10</t>
    </r>
  </si>
  <si>
    <r>
      <rPr>
        <sz val="12"/>
        <color theme="1"/>
        <rFont val="Calibri"/>
        <family val="2"/>
      </rPr>
      <t xml:space="preserve">Der Ausschuss ist gemäß Artikel 70 Absatz 7 der Verordnung (EU) Nr. 806/2014 dazu ermächtigt, die Beiträge von Instituten zum einheitlichen Abwicklungsfonds, der ab dem 1. Januar 2016 an die Stelle der Finanzierungsmechanismen der am einheitlichen Abwicklungsmechanismus teilnehmenden Mitgliedstaaten treten wird, zu berechnen. </t>
    </r>
    <r>
      <rPr>
        <vertAlign val="superscript"/>
        <sz val="12"/>
        <color rgb="FF000000"/>
        <rFont val="Calibri"/>
        <family val="2"/>
      </rPr>
      <t>9</t>
    </r>
  </si>
  <si>
    <r>
      <rPr>
        <sz val="12"/>
        <color theme="1"/>
        <rFont val="Calibri"/>
        <family val="2"/>
      </rPr>
      <t>Nach Anhörung der EZB oder der nationalen zuständigen Behörde und in enger Zusammenarbeit mit den nationalen Abwicklungsbehörden errechnet der Ausschuss jährlich die einzelnen Beiträge, damit die Beiträge, die von allen im Hoheitsgebiet aller teilnehmenden Mitgliedstaaten zugelassenen Instituten zu entrichten sind, 12,5 % der Zielausstattung nicht übersteigen.</t>
    </r>
    <r>
      <rPr>
        <vertAlign val="superscript"/>
        <sz val="12"/>
        <color rgb="FF000000"/>
        <rFont val="Calibri"/>
        <family val="2"/>
      </rPr>
      <t>1</t>
    </r>
  </si>
  <si>
    <r>
      <rPr>
        <sz val="12"/>
        <rFont val="Calibri"/>
        <family val="2"/>
      </rPr>
      <t>Entsprechend den Anforderungen von Artikel 70 Absatz 6 der Verordnung (EU) Nr. 806/2014 berechnet der Ausschuss die jährlichen Beiträge anhand der in der Delegierten Verordnung (EU) 2015/63 festgelegten Methodik</t>
    </r>
    <r>
      <rPr>
        <vertAlign val="superscript"/>
        <sz val="12"/>
        <color theme="1"/>
        <rFont val="Calibri"/>
        <family val="2"/>
      </rPr>
      <t>10</t>
    </r>
    <r>
      <rPr>
        <sz val="12"/>
        <color theme="1"/>
        <rFont val="Calibri"/>
        <family val="2"/>
      </rPr>
      <t xml:space="preserve"> sowie der in der Durchführungsverordnung (EU) 2015/81 des Rates festgelegten Methodik.</t>
    </r>
  </si>
  <si>
    <r>
      <rPr>
        <b/>
        <sz val="12"/>
        <color theme="1"/>
        <rFont val="Calibri"/>
        <family val="2"/>
      </rPr>
      <t>Geltungsbereich des Meldeformulars:</t>
    </r>
  </si>
  <si>
    <r>
      <rPr>
        <sz val="12"/>
        <color theme="1"/>
        <rFont val="Calibri"/>
        <family val="2"/>
      </rPr>
      <t xml:space="preserve">Das vorliegende Meldeformular gilt für die folgenden Institute </t>
    </r>
    <r>
      <rPr>
        <b/>
        <sz val="12"/>
        <color rgb="FF000000"/>
        <rFont val="Calibri"/>
        <family val="2"/>
      </rPr>
      <t>auf Ebene der juristischen Personen:</t>
    </r>
  </si>
  <si>
    <r>
      <rPr>
        <sz val="12"/>
        <color theme="1"/>
        <rFont val="Calibri"/>
        <family val="2"/>
      </rPr>
      <t>in einem teilnehmenden Mitgliedstaat niedergelassene Kreditinstitute im Sinne von Artikel 2 Absatz 1 Ziffer 2 der Richtlinie 2014/59/EU und</t>
    </r>
  </si>
  <si>
    <r>
      <rPr>
        <sz val="12"/>
        <color theme="1"/>
        <rFont val="Calibri"/>
        <family val="2"/>
      </rPr>
      <t>in einem teilnehmenden Mitgliedstaat niedergelassene Wertpapierfirmen im Sinne von Artikel 2 Absatz 1 Ziffer 3 der Richtlinie 2014/59/EU, wenn diese in die auf konsolidierter Basis erfolgende Beaufsichtigung des Mutterunternehmens durch die EZB in Übereinstimmung mit Artikel 4 Absatz 1 Buchstabe g der Verordnung (EU) Nr. 1024/2013 einbezogen sind.</t>
    </r>
    <r>
      <rPr>
        <vertAlign val="superscript"/>
        <sz val="12"/>
        <color rgb="FF000000"/>
        <rFont val="Calibri"/>
        <family val="2"/>
      </rPr>
      <t>11</t>
    </r>
  </si>
  <si>
    <r>
      <rPr>
        <sz val="12"/>
        <color theme="1"/>
        <rFont val="Calibri"/>
        <family val="2"/>
      </rPr>
      <t xml:space="preserve">Dies gilt für eine </t>
    </r>
    <r>
      <rPr>
        <b/>
        <sz val="12"/>
        <color rgb="FF000000"/>
        <rFont val="Calibri"/>
        <family val="2"/>
      </rPr>
      <t xml:space="preserve">Zentralorganisation </t>
    </r>
    <r>
      <rPr>
        <b/>
        <sz val="12"/>
        <color rgb="FF000000"/>
        <rFont val="Calibri"/>
        <family val="2"/>
      </rPr>
      <t>und die ihr angeschlossenen Institute auf konsolidierter Basis</t>
    </r>
    <r>
      <rPr>
        <sz val="12"/>
        <color rgb="FF000000"/>
        <rFont val="Calibri"/>
        <family val="2"/>
      </rPr>
      <t>, wenn die angeschlossenen Institute teilweise oder vollständig von den Aufsichtsanforderungen im nationalen Recht in Übereinstimmung mit Artikel 10 der Verordnung (EU) Nr. 575/2013 befreit sind.</t>
    </r>
    <r>
      <rPr>
        <vertAlign val="superscript"/>
        <sz val="12"/>
        <color rgb="FF000000"/>
        <rFont val="Calibri"/>
        <family val="2"/>
      </rPr>
      <t>4</t>
    </r>
    <r>
      <rPr>
        <sz val="12"/>
        <color theme="1"/>
        <rFont val="Calibri"/>
        <family val="2"/>
      </rPr>
      <t xml:space="preserve"> In diesem besonderen Fall ist für jede Zentralorganisation, einschließlich der ihr angeschlossenen Institute, ein einzelnes Formular zu übermitteln.</t>
    </r>
  </si>
  <si>
    <r>
      <rPr>
        <sz val="12"/>
        <color theme="1"/>
        <rFont val="Calibri"/>
        <family val="2"/>
      </rPr>
      <t>Das vorliegende Meldeformular gilt für die oben genannten Institute, wenn diese während des Beitragszeitraums 2017, welcher am 1. Januar 2017 beginnt und am 31. Dezember 2017 endet, beaufsichtigt werden. Wird ein Institut neu und nur für einen Teil eines Beitragszeitraums unter Aufsicht gestellt, wird der Beitrag anteilig berechnet.</t>
    </r>
    <r>
      <rPr>
        <vertAlign val="superscript"/>
        <sz val="12"/>
        <color rgb="FF000000"/>
        <rFont val="Calibri"/>
        <family val="2"/>
      </rPr>
      <t>12</t>
    </r>
  </si>
  <si>
    <r>
      <rPr>
        <b/>
        <sz val="12"/>
        <rFont val="Calibri"/>
        <family val="2"/>
      </rPr>
      <t xml:space="preserve"> Die wichtigsten Rechtsverweise im vorliegenden Meldeformular:</t>
    </r>
  </si>
  <si>
    <r>
      <rPr>
        <sz val="11"/>
        <rFont val="Calibri"/>
        <family val="2"/>
      </rPr>
      <t>1. Richtlinie 2014/59/EU des Europäischen Parlaments und des Rates vom 15. Mai 2014 zur Festlegung eines Rahmens für die Sanierung und Abwicklung von Kreditinstituten und Wertpapierfirmen</t>
    </r>
  </si>
  <si>
    <r>
      <rPr>
        <sz val="11"/>
        <rFont val="Calibri"/>
        <family val="2"/>
      </rPr>
      <t>Nachfolgend</t>
    </r>
    <r>
      <rPr>
        <b/>
        <sz val="11"/>
        <color theme="1"/>
        <rFont val="Calibri"/>
        <family val="2"/>
      </rPr>
      <t xml:space="preserve"> „Bankenabwicklungsrichtlinie“</t>
    </r>
    <r>
      <rPr>
        <sz val="11"/>
        <color theme="1"/>
        <rFont val="Calibri"/>
        <family val="2"/>
      </rPr>
      <t xml:space="preserve"> (Richtlinie über die Sanierung und Abwicklung von Kreditinstituten)</t>
    </r>
  </si>
  <si>
    <r>
      <rPr>
        <sz val="11"/>
        <rFont val="Calibri"/>
        <family val="2"/>
      </rPr>
      <t>Link: http://eur-lex.europa.eu/legal-content/DE/TXT/HTML/?uri=CELEX:32014L0059&amp;from=DE</t>
    </r>
  </si>
  <si>
    <r>
      <rPr>
        <sz val="11"/>
        <rFont val="Calibri"/>
        <family val="2"/>
      </rPr>
      <t>2. Verordnung (EU) Nr. 806/2014 des Europäischen Parlaments und des Rates vom 15. Juli 2014 zur Festlegung einheitlicher Vorschriften und eines einheitlichen Verfahrens für die Abwicklung von Kreditinstituten und bestimmten Wertpapierfirmen im Rahmen eines einheitlichen Abwicklungsmechanismus und eines einheitlichen Abwicklungsfonds</t>
    </r>
  </si>
  <si>
    <r>
      <rPr>
        <sz val="11"/>
        <rFont val="Calibri"/>
        <family val="2"/>
      </rPr>
      <t>Nachfolgend</t>
    </r>
    <r>
      <rPr>
        <b/>
        <sz val="11"/>
        <color theme="1"/>
        <rFont val="Calibri"/>
        <family val="2"/>
      </rPr>
      <t xml:space="preserve"> „SRM-Verordnung“</t>
    </r>
    <r>
      <rPr>
        <sz val="11"/>
        <color theme="1"/>
        <rFont val="Calibri"/>
        <family val="2"/>
      </rPr>
      <t xml:space="preserve"> (Verordnung über den einheitlichen Abwicklungsmechanismus)</t>
    </r>
  </si>
  <si>
    <r>
      <rPr>
        <sz val="11"/>
        <rFont val="Calibri"/>
        <family val="2"/>
      </rPr>
      <t>Link: http://eur-lex.europa.eu/legal-content/DE/TXT/HTML/?uri=CELEX:32014R0806&amp;from=DE</t>
    </r>
  </si>
  <si>
    <r>
      <rPr>
        <sz val="11"/>
        <rFont val="Calibri"/>
        <family val="2"/>
      </rPr>
      <t>3. Delegierte Verordnung (EU) 2015/63 der Kommission vom 21. Oktober 2014 zur Ergänzung der Richtlinie 2014/59/EU des Europäischen Parlaments und des Rates im Hinblick auf im Voraus erhobene Beiträge zu Abwicklungsfinanzierungsmechanismen</t>
    </r>
  </si>
  <si>
    <r>
      <rPr>
        <sz val="11"/>
        <rFont val="Calibri"/>
        <family val="2"/>
      </rPr>
      <t xml:space="preserve">Nachfolgend </t>
    </r>
    <r>
      <rPr>
        <b/>
        <sz val="11"/>
        <color theme="1"/>
        <rFont val="Calibri"/>
        <family val="2"/>
      </rPr>
      <t>„Delegierte Verordnung (EU) 2015/63“</t>
    </r>
  </si>
  <si>
    <r>
      <rPr>
        <sz val="11"/>
        <rFont val="Calibri"/>
        <family val="2"/>
      </rPr>
      <t>Link: http://eur-lex.europa.eu/legal-content/DE/TXT/HTML/?uri=CELEX:32015R0063&amp;from=DE</t>
    </r>
  </si>
  <si>
    <r>
      <rPr>
        <sz val="11"/>
        <rFont val="Calibri"/>
        <family val="2"/>
      </rPr>
      <t>4. Durchführungsverordnung (EU) 2015/81 des Rates vom 19. Dezember 2014 zur Festlegung einheitlicher Modalitäten für die Anwendung der Verordnung (EU) Nr. 806/2014 des Europäischen Parlaments und des Rates im Hinblick auf im Voraus erhobene Beiträge zum einheitlichen Abwicklungsfonds</t>
    </r>
  </si>
  <si>
    <r>
      <rPr>
        <sz val="11"/>
        <rFont val="Calibri"/>
        <family val="2"/>
      </rPr>
      <t xml:space="preserve">Nachfolgend </t>
    </r>
    <r>
      <rPr>
        <b/>
        <sz val="11"/>
        <color theme="1"/>
        <rFont val="Calibri"/>
        <family val="2"/>
      </rPr>
      <t>„Durchführungsverordnung (EU) 2015/81“</t>
    </r>
  </si>
  <si>
    <r>
      <rPr>
        <sz val="11"/>
        <rFont val="Calibri"/>
        <family val="2"/>
      </rPr>
      <t>Link: http://eur-lex.europa.eu/legal-content/DE/TXT/HTML/?uri=CELEX:32015R0081&amp;from=DE</t>
    </r>
  </si>
  <si>
    <r>
      <rPr>
        <sz val="11"/>
        <rFont val="Calibri"/>
        <family val="2"/>
      </rPr>
      <t>5. Verordnung (EU) Nr. 575/2013 des Europäischen Parlaments und des Rates vom 26. Juni 2013 über Aufsichtsanforderungen an Kreditinstitute und Wertpapierfirmen und zur Änderung der Verordnung (EU) Nr. 646/2012</t>
    </r>
  </si>
  <si>
    <r>
      <rPr>
        <sz val="11"/>
        <rFont val="Calibri"/>
        <family val="2"/>
      </rPr>
      <t xml:space="preserve">Nachfolgend </t>
    </r>
    <r>
      <rPr>
        <b/>
        <sz val="11"/>
        <color theme="1"/>
        <rFont val="Calibri"/>
        <family val="2"/>
      </rPr>
      <t>„Eigenmittelverordnung“</t>
    </r>
    <r>
      <rPr>
        <sz val="11"/>
        <color theme="1"/>
        <rFont val="Calibri"/>
        <family val="2"/>
      </rPr>
      <t>(CRR)</t>
    </r>
  </si>
  <si>
    <r>
      <rPr>
        <sz val="11"/>
        <rFont val="Calibri"/>
        <family val="2"/>
      </rPr>
      <t>Link: http://eur-lex.europa.eu/LexUriServ/LexUriServ.do?uri=OJ:L:2013:176:0001:0337:DE:PDF</t>
    </r>
  </si>
  <si>
    <r>
      <rPr>
        <sz val="11"/>
        <rFont val="Calibri"/>
        <family val="2"/>
      </rPr>
      <t>6. Durchführungsverordnung (EU) Nr. 680/2014 der Kommission vom 16. April 2014 zur Festlegung technischer Durchführungsstandards für die aufsichtlichen Meldungen der Institute gemäß der Verordnung (EU) Nr. 575/2013 des Europäischen Parlaments und des Rates</t>
    </r>
  </si>
  <si>
    <r>
      <rPr>
        <sz val="11"/>
        <rFont val="Calibri"/>
        <family val="2"/>
      </rPr>
      <t xml:space="preserve">Nachfolgend </t>
    </r>
    <r>
      <rPr>
        <b/>
        <sz val="11"/>
        <color theme="1"/>
        <rFont val="Calibri"/>
        <family val="2"/>
      </rPr>
      <t>„Durchführungsverordnung (EU) Nr. 680/2014“</t>
    </r>
  </si>
  <si>
    <r>
      <rPr>
        <sz val="11"/>
        <rFont val="Calibri"/>
        <family val="2"/>
      </rPr>
      <t>Link: http://eur-lex.europa.eu/legal-content/DE/TXT/PDF/?uri=CELEX:32014R0680&amp;from=DE</t>
    </r>
  </si>
  <si>
    <r>
      <rPr>
        <sz val="11"/>
        <rFont val="Calibri"/>
        <family val="2"/>
      </rPr>
      <t>7. Richtlinie 2014/49/EU des Europäischen Parlaments und des Rates vom 16. April 2014 über Einlagensicherungssysteme</t>
    </r>
  </si>
  <si>
    <r>
      <rPr>
        <sz val="11"/>
        <rFont val="Calibri"/>
        <family val="2"/>
      </rPr>
      <t xml:space="preserve">Nachfolgend </t>
    </r>
    <r>
      <rPr>
        <b/>
        <sz val="11"/>
        <color theme="1"/>
        <rFont val="Calibri"/>
        <family val="2"/>
      </rPr>
      <t>„Richtlinie 2014/49/EU (Richtlinie über Einlagensicherungssysteme)“</t>
    </r>
  </si>
  <si>
    <r>
      <rPr>
        <sz val="11"/>
        <rFont val="Calibri"/>
        <family val="2"/>
      </rPr>
      <t>Link: http://eur-lex.europa.eu/legal-content/DE/TXT/PDF/?uri=CELEX:32014L0049&amp;from=DE</t>
    </r>
  </si>
  <si>
    <r>
      <rPr>
        <i/>
        <vertAlign val="superscript"/>
        <sz val="9"/>
        <rFont val="Calibri"/>
        <family val="2"/>
      </rPr>
      <t>1</t>
    </r>
    <r>
      <rPr>
        <i/>
        <sz val="9"/>
        <color theme="1"/>
        <rFont val="Calibri"/>
        <family val="2"/>
      </rPr>
      <t xml:space="preserve"> Artikel 70 der SRM-Verordnung</t>
    </r>
  </si>
  <si>
    <r>
      <rPr>
        <i/>
        <vertAlign val="superscript"/>
        <sz val="9"/>
        <rFont val="Calibri"/>
        <family val="2"/>
      </rPr>
      <t>2</t>
    </r>
    <r>
      <rPr>
        <i/>
        <sz val="9"/>
        <color theme="1"/>
        <rFont val="Calibri"/>
        <family val="2"/>
      </rPr>
      <t xml:space="preserve"> Wertpapierfirmen im Sinne des Artikels 4 Absatz 1 Ziffer 2 der Eigenmittelverordnung, wenn diese in die auf konsolidierter Basis erfolgende Beaufsichtigung des Mutterunternehmens durch die EZB in Übereinstimmung mit Artikel 4 Absatz 1 Buchstabe g der Verordnung (EU) Nr. 1024/2013 einbezogen sind, die den in Artikel 28 Absatz 2 der Richtlinie 2013/36/EU (CRD IV) festgelegten Anforderungen bezüglich des Anfangskapitals unterliegen, die in den Geltungsbereich des Artikels 96 Absatz 1 Buchstaben a oder b der Eigenmittelverordnung fallen oder die die in Anhang I Abschnitt A der Richtlinie 2004/39/EG unter Ziffer 8 genannte Tätigkeit, nicht aber die in Anhang I Abschnitt A dieser Richtlinie unter den Ziffern 3 und 6 genannten Tätigkeiten ausüben.</t>
    </r>
  </si>
  <si>
    <r>
      <rPr>
        <i/>
        <vertAlign val="superscript"/>
        <sz val="9"/>
        <rFont val="Calibri"/>
        <family val="2"/>
      </rPr>
      <t>3</t>
    </r>
    <r>
      <rPr>
        <i/>
        <sz val="9"/>
        <color theme="1"/>
        <rFont val="Calibri"/>
        <family val="2"/>
      </rPr>
      <t xml:space="preserve"> Artikel 14 der Delegierten Verordnung 2015/63</t>
    </r>
  </si>
  <si>
    <r>
      <rPr>
        <i/>
        <vertAlign val="superscript"/>
        <sz val="9"/>
        <rFont val="Calibri"/>
        <family val="2"/>
      </rPr>
      <t>4</t>
    </r>
    <r>
      <rPr>
        <i/>
        <sz val="9"/>
        <color theme="1"/>
        <rFont val="Calibri"/>
        <family val="2"/>
      </rPr>
      <t xml:space="preserve"> Artikel 2 der Delegierten Verordnung 2015/63, der für eine „Zentralorganisation“ im Sinne der in Artikel 10 der Verordnung (EU) Nr. 575/2013 festgelegten Bedingungen gilt, die erfüllt werden müssen, damit die zuständigen Behörden von der Anwendung der Anforderungen in der Verordnung (EU) Nr. 575/2013 teilweise oder ganz absehen können. </t>
    </r>
  </si>
  <si>
    <r>
      <rPr>
        <i/>
        <vertAlign val="superscript"/>
        <sz val="9"/>
        <rFont val="Calibri"/>
        <family val="2"/>
      </rPr>
      <t>5</t>
    </r>
    <r>
      <rPr>
        <i/>
        <sz val="9"/>
        <color theme="1"/>
        <rFont val="Calibri"/>
        <family val="2"/>
      </rPr>
      <t xml:space="preserve"> Artikel 8 der Delegierten Verordnung 2015/63</t>
    </r>
  </si>
  <si>
    <r>
      <rPr>
        <i/>
        <vertAlign val="superscript"/>
        <sz val="9"/>
        <rFont val="Calibri"/>
        <family val="2"/>
      </rPr>
      <t>6</t>
    </r>
    <r>
      <rPr>
        <i/>
        <sz val="9"/>
        <color theme="1"/>
        <rFont val="Calibri"/>
        <family val="2"/>
      </rPr>
      <t xml:space="preserve"> Artikel 3 Absatz 11 der Delegierten Verordnung 2015/63</t>
    </r>
  </si>
  <si>
    <r>
      <rPr>
        <i/>
        <vertAlign val="superscript"/>
        <sz val="9"/>
        <rFont val="Calibri"/>
        <family val="2"/>
      </rPr>
      <t>7</t>
    </r>
    <r>
      <rPr>
        <i/>
        <sz val="9"/>
        <color theme="1"/>
        <rFont val="Calibri"/>
        <family val="2"/>
      </rPr>
      <t xml:space="preserve"> Artikel 17 der Delegierten Verordnung 2015/63</t>
    </r>
  </si>
  <si>
    <r>
      <rPr>
        <i/>
        <vertAlign val="superscript"/>
        <sz val="9"/>
        <rFont val="Calibri"/>
        <family val="2"/>
      </rPr>
      <t>8</t>
    </r>
    <r>
      <rPr>
        <i/>
        <sz val="9"/>
        <color theme="1"/>
        <rFont val="Calibri"/>
        <family val="2"/>
      </rPr>
      <t xml:space="preserve"> Artikel 13 der Delegierten Verordnung 2015/63</t>
    </r>
  </si>
  <si>
    <r>
      <rPr>
        <i/>
        <vertAlign val="superscript"/>
        <sz val="9"/>
        <rFont val="Calibri"/>
        <family val="2"/>
      </rPr>
      <t>9</t>
    </r>
    <r>
      <rPr>
        <i/>
        <sz val="9"/>
        <color theme="1"/>
        <rFont val="Calibri"/>
        <family val="2"/>
      </rPr>
      <t xml:space="preserve"> Delegierte Verordnung 2015/63 Erwägungsgründe</t>
    </r>
  </si>
  <si>
    <r>
      <rPr>
        <i/>
        <vertAlign val="superscript"/>
        <sz val="9"/>
        <rFont val="Calibri"/>
        <family val="2"/>
      </rPr>
      <t>10</t>
    </r>
    <r>
      <rPr>
        <i/>
        <sz val="9"/>
        <color theme="1"/>
        <rFont val="Calibri"/>
        <family val="2"/>
      </rPr>
      <t xml:space="preserve"> Durchführungsverordnung 2015/81 Erwägungsgründe</t>
    </r>
  </si>
  <si>
    <r>
      <rPr>
        <i/>
        <vertAlign val="superscript"/>
        <sz val="9"/>
        <rFont val="Calibri"/>
        <family val="2"/>
      </rPr>
      <t>11</t>
    </r>
    <r>
      <rPr>
        <i/>
        <sz val="9"/>
        <color theme="1"/>
        <rFont val="Calibri"/>
        <family val="2"/>
      </rPr>
      <t xml:space="preserve"> In Übereinstimmung mit Artikel 103 Absatz 1 der Richtlinie 2014/59/EU, den Artikeln 2 und 70 der Verordnung (EU) Nr. 806/2014 und Artikel 2 der Delegierten Verordnung (EU) 2015/63.</t>
    </r>
  </si>
  <si>
    <r>
      <rPr>
        <i/>
        <vertAlign val="superscript"/>
        <sz val="9"/>
        <rFont val="Calibri"/>
        <family val="2"/>
      </rPr>
      <t>12</t>
    </r>
    <r>
      <rPr>
        <i/>
        <sz val="9"/>
        <color theme="1"/>
        <rFont val="Calibri"/>
        <family val="2"/>
      </rPr>
      <t xml:space="preserve"> Artikel 12 der Delegierten Verordnung 2015/63</t>
    </r>
  </si>
  <si>
    <t>Vollständiger Registrierungsname des Instituts</t>
  </si>
  <si>
    <t>Wie von der Aufsichtsbehörde veröffentlicht</t>
  </si>
  <si>
    <t>Straße, gefolgt von der Hausnummer</t>
  </si>
  <si>
    <t>Beispiel: Treurenberg 22</t>
  </si>
  <si>
    <t>Postleitzahl des Instituts</t>
  </si>
  <si>
    <t>Ort oder Stadt, in der das Institut seinen Sitz hat</t>
  </si>
  <si>
    <t>ISO-Code des Landes, in dem das Institut seinen Sitz hat</t>
  </si>
  <si>
    <t xml:space="preserve">Bitte wählen Sie aus der Dropdown-Liste </t>
  </si>
  <si>
    <t>Eindeutiger Identifizierungscode der EZB für Monetäre Finanzinstitute (MFI-ID) des Kreditinstituts</t>
  </si>
  <si>
    <t>LEI-Code – Legal Entity Identifier des Instituts für Aufsichtszwecke, entsprechend Empfehlung der EBA. Gilt für Institute, die gemäß der Eigenmittelverordnung (Verordnung (EU) Nr. 575/2013) Meldepflichten zu erfüllen haben.</t>
  </si>
  <si>
    <t>. Link zur Empfehlung der EBA zur Verwendung der LEI-Codes: 
http://www.eba.europa.eu/regulation-and-policy/supervisory-reporting/consultation-paper-draft-recommendation-on-the-use-of-legal-entity-identifier-lei-
. Link zum Ausschuss für die LEI-Regulierungsaufsicht: http://www.leiroc.org/</t>
  </si>
  <si>
    <t>In diesem Feld kann das Institut die funktionale E-Mail-Adresse angeben, sofern vorhanden.</t>
  </si>
  <si>
    <t>Internationales Format (+XX AAAA BBBBBB)</t>
  </si>
  <si>
    <t>In diesem Feld kann das Institut die Telefonnummer angeben.</t>
  </si>
  <si>
    <t>„Kreditinstitut“ bezeichnet ein Unternehmen, dessen Tätigkeit darin besteht, Einlagen oder andere rückzahlbare Gelder des Publikums entgegenzunehmen und Kredite für eigene Rechnung zu gewähren (Artikel 4 Absatz 1 Satz 1 der Eigenmittelverordnung). Davon ausgeschlossen sind Körperschaften gemäß Artikel 2 Absatz 5 der CRD IV (Richtlinie 2013/36/EU) (Zentralbanken usw.).</t>
  </si>
  <si>
    <t>„Zentralorganisation“ bezeichnet ein Organ:
– das Kreditinstitute beaufsichtigt (die im selben Mitgliedstaat niedergelassen sind), die ständig dieser Zentralorganisation (die im selben Mitgliedstaat ansässig ist) zugeordnet sind;
– das die in Artikel 10 der Eigenmittelverordnung genannten Bedingungen erfüllt; und
– dessen ihm angeschlossene Institute ganz oder teilweise von der zuständigen Behörde nach Maßgabe des nationalen Rechts im Einklang mit Artikel 10 der Eigenmittelverordnung von Aufsichtsanforderungen ausgenommen wurden.</t>
  </si>
  <si>
    <t>. „Institutsbezogenes Sicherungssystem“ bezeichnet eine Vereinbarung entsprechend den Anforderungen von Artikel 113 Absatz 7 der Eigenmittelverordnung. 
. Artikel 113 Absatz 7 der Eigenmittelverordnung: Artikel 113 Absatz 7 der Eigenmittelverordnung: „Mit Ausnahme von Risikopositionen, die Posten des harten Kernkapitals, des zusätzlichen Kernkapitals und des Ergänzungskapitals begründen, darf ein Institut, nach vorheriger Erlaubnis der zuständigen Behörden Risikopositionen gegenüber Gegenparteien, mit denen es ein institutsbezogenes Sicherungssystem gebildet hat, d. h. eine vertragliche oder satzungsmäßige Haftungsvereinbarung geschlossen hat, die Institute absichert und insbesondere bei Bedarf ihre Liquidität und Solvenz sicherstellt, um einen Konkurs zu vermeiden, von den Anforderungen nach Absatz 1 ausnehmen. Die zuständigen Behörden sind befugt, die Erlaubnis zu geben, sofern die folgenden Voraussetzungen erfüllt sind:
a) die Anforderungen gemäß Absatz 6 Buchstaben a, d und e sind erfüllt,
b) die Haftungsvereinbarung stellt sicher, dass das institutsbezogene Sicherungssystem im Rahmen seiner Verpflichtung die notwendige Unterstützung aus sofort verfügbaren Mitteln gewähren kann,
c) das institutsbezogene Sicherungssystem verfügt über geeignete und einheitlich geregelte Systeme für die Überwachung und Einstufung der Risiken, wodurch ein vollständiger Überblick über die Risikosituationen der einzelnen Mitglieder und das institutsbezogene Sicherungssystem insgesamt geliefert wird, mit entsprechenden Möglichkeiten der Einflussnahme; diese Systeme stellen eine angemessene Überwachung von Forderungsausfällen gemäß Artikel 178 Absatz 1 sicher,
d) das institutsbezogene Sicherungssystem führt eine eigene Risikobewertung durch, die den einzelnen Mitgliedern mitgeteilt wird,
e) das institutsbezogene Sicherungssystem erstellt und veröffentlicht jährlich einen konsolidierten Bericht mit der Bilanz, der Gewinn- und Verlustrechnung, dem Lagebericht und dem Risikobericht über das institutsbezogene Sicherungssystem insgesamt oder einen Bericht mit der aggregierten Bilanz, der aggregierten Gewinn- und Verlustrechnung, dem Lagebericht und dem Risikobericht zum institutsbezogenen Sicherungssystem insgesamt,
f) die Mitglieder des institutsbezogenen Sicherungssystems sind verpflichtet, ihre Absicht, aus dem System auszuscheiden, mindestens 24 Monate im Voraus zu melden,
g) die mehrfache Nutzung von für die Berechnung von Eigenmitteln anerkennungsfähigen Bestandteilen („Mehrfachbelegung“) sowie jegliche unangemessene Bildung von Eigenmitteln zwischen den Mitgliedern des institutsbezogenen Sicherungssystems wird unterlassen,
h) das institutsbezogene Sicherungssystem stützt sich auf eine breite Mitgliedschaft von Kreditinstituten mit einem überwiegend homogenen Geschäftsprofil,
i) die Angemessenheit der Systeme nach den Buchstaben c und d wird von den jeweiligen zuständigen Behörden bestätigt und regelmäßig überwacht.
Sollte ein Institut im Einklang mit diesem Absatz beschließen, die Anforderungen von Absatz 1 nicht anzuwenden, darf ein Risikogewicht von 0 % zugewiesen werden.“</t>
  </si>
  <si>
    <t>Wenn in diesem Feld „Ja“ angegeben wird, muss das folgende Feld (1C4) mit „Ja“oder „Nein“ beantwortet werden. Anderenfalls muss der Wert für das folgende Feld (1C4) „Nicht zutreffend“ lauten.</t>
  </si>
  <si>
    <t>Siehe oben</t>
  </si>
  <si>
    <t>Wenn in diesem Feld ebenfalls „Ja“ angegeben wird, dann: 
a) kann das Institut die Verbindlichkeiten (und Vermögenswerte), die das Institut mittels einer Vereinbarung mit einem anderen Institut gebildet hat, das ebenfalls Mitglied desselben institutsbezogenen Sicherungssystems ist, abziehen (siehe Reiter 3. Abzüge – Abschnitt E); und
b) wird dies im Rahmen der Risikoanpassung an die jährlichen Grundbeiträge berücksichtigt (siehe Reiter 4. Risikoanpassung – Abschnitt D).</t>
  </si>
  <si>
    <t>. „Zentrale Gegenpartei“ bezeichnet hier eine juristische Person, die zwischen die Gegenparteien der auf einem oder mehreren Märkten gehandelten Kontrakte tritt und somit als Käufer für jeden Verkäufer bzw. als Verkäufer für jeden Käufer fungiert, und die in einem Mitgliedstaat ansässig ist und von der Option gemäß Artikel 14 Absatz 5 der Verordnung (EU) Nr. 648/2012 Gebrauch macht. 
. Artikel 14 Absatz 5 der Verordnung (EU) Nr. 648/2012: „Eine Zulassung nach Absatz 1 hindert einen Mitgliedsstaat nicht daran, zusätzliche Anforderungen bezüglich der in seinem Hoheitsgebiet niedergelassenen CCPs, einschließlich bestimmter Zulassungsanforderungen gemäß der Richtlinie 2006/48/EG, zu erlassen oder weiter anzuwenden.“
. Link: http://eur-lex.europa.eu/LexUriServ/LexUriServ.do?uri=OJ:L:2012:201:0001:0059:DE:PDF</t>
  </si>
  <si>
    <t>Wenn in diesem Feld „Ja“ eingetragen ist, kann das Institut die Verbindlichkeiten im Zusammenhang mit Clearing-Tätigkeiten abziehen (siehe Reiter 3. Abzüge – Abschnitt A).</t>
  </si>
  <si>
    <t>. „Zentralverwahrer“ bezeichnet eine juristische Person im Sinne von Artikel 2 Absatz 1 Nummer 1 und Artikel 54 der Verordnung (EU) Nr. 909/2014 des Europäischen Parlaments und des Rates.
. Artikel 2 Absatz 1 Nummer 1 der Verordnung (EG) Nr. 909/2014: „Zentralverwahrer“ [bezeichnet] eine juristische Person, die ein Wertpapierliefer- und -abrechnungssystem nach Abschnitt A Nummer 3 des Anhangs betreibt und die wenigstens eine weitere Kerndienstleistung nach Abschnitt A des Anhangs erbringt.
. Link: http://eur-lex.europa.eu/legal-content/EN-DE/TXT/?uri=CELEX:32014R0909&amp;from=DE</t>
  </si>
  <si>
    <t>Wenn der Wert in diesem Feld „Ja“ lautet, kann das Institut die Verbindlichkeiten im Zusammenhang mit Tätigkeiten eines Zentralverwahrer abziehen (siehe Reiter 3. Abzüge – Abschnitt B).</t>
  </si>
  <si>
    <t>. „Wertpapierfirma“ bezeichnet hier eine Wertpapierfirma im Sinne des Artikels 4 Absatz 1 Nummer 2 der Eigenmittelverordnung, die der Anfangskapitalanforderung gemäß Artikel 28 Absatz 2 der Richtlinie 2013/36/EU (CRD IV) unterliegt und in die Beaufsichtigung auf konsolidierter Basis der Muttergesellschaft durch die EZB gemäß Artikel 4 Absatz 1 Buchstabe g der Verordnung (EU) Nr. 1024/2013 einbezogen ist.
. Artikel 4 Absatz 1 Nummer 2 der Eigenmittelverordnung: „Wertpapierfirma“ [bezeichnet] eine Person im Sinne des Artikels 4 Absatz 1 Nummer 1 der Richtlinie 2004/39/EG, die den Vorschriften jener Richtlinie unterliegt, mit Ausnahme von
a) Kreditinstituten,
b) lokalen Firmen;
c) Firmen, denen nicht erlaubt ist, die in Abschnitt B Nummer 1 der Richtlinie 2004/39/EG genannte Nebendienstleistung zu erbringen, die lediglich eine oder mehrere der in Anhang I Abschnitt A Nummern 1, 2, 4 und 5 jener Richtlinie genannten Wertpapierdienstleistungen und Anlagetätigkeiten erbringen und die weder Geld noch Wertpapiere ihre Kunden halten dürfen, und deshalb zu keinem Zeitpunkt Schuldner dieser Kunden sein dürfen;“ Artikel 28 Absatz 2 der Richtlinie 2013/36/EU (CRD IV): „Die nicht unter Artikel 29 fallenden Wertpapierfirmen verfügen über ein Anfangskapital von 730 000 EUR.“ (Link: http://eur-lex.europa.eu/LexUriServ/LexUriServ.do?uri=OJ:L:2013:176:0338:0436:DE:PDF)</t>
  </si>
  <si>
    <t>Wenn der Wert in diesem Feld „Ja“ lautet, kann das Institut die Verbindlichkeiten abziehen, die durch die Verwaltung von Kundenvermögen oder Kundengeldern entstehen (siehe Reiter 3. Abzüge – Abschnitt C).</t>
  </si>
  <si>
    <t>. „Wertpapierfirma, die nur für eingeschränkte Dienstleistungen und Tätigkeiten zugelassen ist“ bezeichnen hier Wertpapierfirmen im Sinne des Artikels 4 Absatz 1 Nummer 2 der Eigenmittelverordnung, die der Anfangskapitalanforderung gemäß Artikel 28 Absatz 2 der Richtlinie 2013/36/EU (CRD IV) (siehe oben) unterliegen, die unter die Definition von Artikel 96 Absatz 1 Buchstabe a oder b der Eigenmittelverordnung fallen oder die in Anhang I Abschnitt 4 der Richtlinie 2004/39/EG unter Nummer 8 genannte Tätigkeit, nicht aber die in Anhang I Abschnitt A dieser Richtlinie unter den Nummern 3 und 6 genannten Tätigkeiten ausüben. Diese Wertpapierfirma ist ebenfalls in die Beaufsichtigung auf konsolidierter Ebene der Muttergesellschaft durch die EZB gemäß Artikel 4 Absatz 1 Buchstabe g der Verordnung (EU) Nr. 1024/2013 einbezogen.
. Artikel 96 Absatz 1 Buchstabe a oder b der Eigenmittelverordnung: „1. Für die Zwecke des Artikels 92 Absatz 3 berechnen folgende Kategorien von Wertpapierfirmen, die Anfangskapital gemäß den Anforderungen des Artikels 28 Absatz 2 der Richtlinie 2013/36/EU vorhalten, den Gesamtrisikobetrag nach der in Absatz 2 beschriebenen Methode:
a) Wertpapierfirmen, die für eigene Rechnung ausschließlich zum Zwecke der Erfüllung oder Ausführung eines Kundenauftrags oder des möglichen Zugangs zu einem Clearing- und Abwicklungssystem oder einer anerkannten Börse handeln, sofern sie kommissionsweise tätig sind oder einen Kundenauftrag ausführen; 
b) Wertpapierfirmen, die sämtliche nachstehenden Bedingungen erfüllen:
i) sie halten keine Kundengelder oder -wertpapiere,
ii) sie treiben nur Handel für eigene Rechnung,
iii) sie haben keine externen Kunden,
iv) sie lassen ihre Geschäfte unter der Verantwortung eines Clearinginstituts ausführen und abwickeln, wobei letzteres die Garantie dafür übernimmt.“</t>
  </si>
  <si>
    <t xml:space="preserve">. Wenn der Wert in diesem Feld „Ja“ lautet, ist das Institut nur für eingeschränkte Dienstleistungen und Tätigkeiten zugelassen und muss bestimmte Kapital- und Liquiditätsanforderungen nicht erfüllen oder kann von diesen befreit werden. Folglich würden viele der Parameter der Risikoanpassung in Reiter „4. Risikoanpassung“. nicht auf diese Firmen zutreffen. 
. Das Institut kommt daher für die Anwendung der vereinfachten Berechnungsmethode infrage: 
a) Wenn in Feld 2B2 „Ja“ angegeben ist, dann kann das Institut den vereinfachten Pauschalsatz anwenden und muss nur die Reiter 1 und 2 (bis Abschnitt B) ausfüllen; (die Abwicklungsbehörde könnte aber nach der Beurteilung des Risikoprofils zusätzliche Informationen anfordern;
b) anderenfalls erfüllt es die Bedingungen für eine vereinfachte Berechnungsmethode (siehe Reiter 3 Abzüge – Abschnitt G) und muss nur die Reiter 1 bis 3 ausfüllen.
</t>
  </si>
  <si>
    <t>. „Institut, das Förderdarlehen vergibt“ bezeichnet eine „Förderbank“ oder ein „vermittelndes Institut“.
. „Förderbank“ bezeichnet jedes bzw. jede von der Zentralregierung oder einer Gebietskörperschaft eines Mitgliedstaats geschaffenes Unternehmen bzw. geschaffene Stelle, das bzw. die auf nichtwettbewerblicher, nichtgewinnorientierter Basis Förderdarlehen gewährt, um die Gemeinwohlziele der Zentralregierung oder Gebietskörperschaft zu unterstützen, vorausgesetzt, dass die Zentralregierung oder Gebietskörperschaft verpflichtet ist, die wirtschaftliche Grundlage des Unternehmens oder der Stelle zu schützen und seine bzw. ihre Existenzfähigkeit während seiner bzw. ihrer gesamten Lebensdauer zu sichern, oder dass mindestens 90 % seiner bzw. ihrer ursprünglichen Finanzierung oder das von ihm bzw. ihr gewährte Förderdarlehen direkt oder indirekt von der Zentralregierung oder Gebietskörperschaft des Mitgliedstaats garantiert wird.
. „Vermittelndes Institut“ bezeichnet ein Kreditinstitut, das Förderdarlehen vermittelt, wobei es diese jedoch nicht als Kredite an Endkunden ausreicht.
. „Förderdarlehen“ bezeichnet ein von einer Förderbank oder über ein vermittelndes Institut auf nichtwettbewerblicher, nichtgewinnorientierter Basis gewährtes Darlehen zur Unterstützung der Gemeinwohlziele einer Zentralregierung oder Gebietskörperschaft eines Mitgliedstaats.</t>
  </si>
  <si>
    <t>Wenn der Wert in diesem Feld „Ja“ lautet, kann das Institut die Verbindlichkeiten im Zusammenhang mit Förderdarlehen abziehen (siehe Reiter 3. Abzüge – Abschnitt D).</t>
  </si>
  <si>
    <t>. „Hypothekenkreditinstitute, die durch gedeckte Schuldverschreibungen finanziert werden“ bezeichnet Institute nach Artikel 45 Absatz 3 der Richtlinie 2014/59/EU. 
. Artikel 45 Absatz 3 der Richtlinie 2014/59/EU: „Unbeschadet des Absatzes 1 können die Abwicklungsbehörden Hypothekenkreditinstitute, die durch gedeckte Schuldverschreibungen finanziert werden und die nach nationalem Recht keine Einlagen entgegen nehmen dürfen, von der Verpflichtung ausnehmen, jederzeit die Mindestanforderung an Eigenmitteln und berücksichtigungsfähigen Verbindlichkeiten zu erfüllen, und zwar insofern als
a) diese Institute durch nationale Insolvenzverfahren oder andere Arten von Verfahren, die im Einklang mit den Artikeln 38, 40 oder 42 durchgeführt und speziell für diese Institute vorgesehen sind, liquidiert werden und
b) mit den genannten nationalen Insolvenzverfahren oder anderen Arten von Verfahren sichergestellt wird, dass die Gläubiger dieser Institute, soweit relevant einschließlich der Inhaber gedeckter Schuldverschreibungen, Verluste in einer Weise tragen, die den Abwicklungszielen entspricht.“</t>
  </si>
  <si>
    <t>Wenn der Wert in diesem Feld „Ja“ lautet, gilt Folgendes:
a) Wenn in Feld 2B2 „Ja“ angegeben ist, dann erfüllt das Institut die Voraussetzungen für den vereinfachten Pauschalsatz und muss nur die Reiter 1 und 2 (bis Abschnitt B) ausfüllen; die Abwicklungsbehörde könnte aber nach der Beurteilung des Risikoprofils zusätzliche Informationen anfordern (siehe unten).
b) Wenn das Institut ein ähnliches oder höheres Risikoprofil aufweist als das Institut, das den Abwicklungsfinanzierungsmechanismus für einen der in Artikel 101 der Richtlinie 2014/59/EU genannten Zwecke nutzt (siehe Reiter 2 – B.iii), muss es das vollständige Meldeformular ausfüllen (Reiter 1 bis 4).
c) Anderenfalls muss es nur die Reiter 1, 2 und 3 ausfüllen.</t>
  </si>
  <si>
    <t>. Dieses Feld ist nur für Institute relevant, deren Beaufsichtigung im Verlauf des Kalenderjahres 2016 begann. Anderenfalls ist das Feld leer zu lassen.
. Sollte dieses Feld für das Institut relevant sein, ist die nationale Abwicklungsbehörde zu kontaktieren, um weitere Anleitungen zum Ausfüllen des Meldeformulars zu erhalten.</t>
  </si>
  <si>
    <t>Definitionen von „Summe der Verbindlichkeiten“:
a) gemäß Abschnitt 3 der Richtlinie 86/635/EWG des Rates vom 8. Dezember 1986 über den Jahresabschluss und den konsolidierten Abschluss von Banken und anderen Finanzinstituten (ABl. L 372 vom 31.12.1986, S. 1); 
Link:
http://eur-lex.europa.eu/legal-content/DE/TXT/PDF/?uri=CELEX:31986L0635&amp;from=de
oder
b) im Einklang mit den IFRS gemäß der Verordnung (EG) Nr. 1606/2002 des Europäischen Parlaments und des Rates vom 19. Juli 2002 betreffend die Anwendung internationaler Rechnungslegungsstandards (ABl. L 243 vom 11.9.2002 S. 1).
Link: http://eur-lex.europa.eu/LexUriServ/LexUriServ.do?uri=OJ:L:2002:243:0001:0004:DE:PDF</t>
  </si>
  <si>
    <t>Artikel 4 Absatz 1 Nummer 118 der Eigenmittelverordnung</t>
  </si>
  <si>
    <t>Summe aus Kernkapital und Ergänzungskapital zum Stichtag. Bitte berücksichtigen Sie die Spalten auf der rechten Seite (Stelle in aufsichtlichen Meldungen)</t>
  </si>
  <si>
    <t xml:space="preserve">. Einlagen im Sinne von Artikel 6 Absatz 1 der Richtlinie 2014/49/EU unter Ausschluss von vorübergehend hohen Guthaben im Sinne von Artikel 6 Absatz 2 dieser Richtlinie.
. Artikel 6 Absatz 1 der Richtlinie 2014/49/EU (DGSD): „Für den Fall, dass Einlagen nicht verfügbare Einlagen sind, gewährleisten die Mitgliedstaaten, dass die Deckungssumme für die Gesamtheit der Einlagen desselben Einlegers 100 000 EUR beträgt.“ Unter Ausschluss von vorübergehend hohen Guthaben im Sinne von Artikel 6 Absatz 2 der Richtlinie: „Zusätzlich zu Absatz 1 gewährleisten die Mitgliedstaaten, dass die folgenden Einlagen für eine Dauer von mindestens drei und höchstens 12 Monaten nach Gutschrift des Betrags oder nach dem Zeitpunkt, ab dem diese Einlagen auf rechtlich zulässige Weise übertragen werden können, über den Betrag von 100 000 EUR hinaus geschützt sind:
a) Einlagen, die aus Immobilientransaktionen im Zusammenhang mit privat genutzten Wohnimmobilien resultieren,
b) Einlagen, die soziale, im einzelstaatlichen Recht vorgesehene Zwecke erfüllen und an bestimmte Lebensereignisse eines Einlegers geknüpft sind wie Heirat, Scheidung, Renteneintritt, Kündigung, Entlassung, Invalidität oder Tod,
c) Einlagen, die im einzelstaatlichen Recht bestimmte Zwecke erfüllen und auf der Auszahlung von Versicherungsleistungen oder Entschädigungszahlungen für aus Straftaten herrührende Körperschäden oder falscher strafrechtlicher Verurteilung beruhen.“ </t>
  </si>
  <si>
    <t xml:space="preserve">. Der vereinfachte Pauschalansatz ist definiert in Artikel 10 Absätze 1 bis 6 der Delegierten Verordnung (EU) 2015/63 und Artikel 8 Absatz 5 der Durchführungsverordnung (EU) 2015/81. 
. Anhand dieser Bestimmungen lässt sich ermitteln, ob ein Institut die notwendigen Bedingungen für eine vereinfachte Pauschale auf der Grundlage der oben gemeldeten Felder „Summe der Verbindlichkeiten“ (entspricht der Summe der Vermögenswerte), „Eigenmittel“ und „Gedeckte Einlagen“ erfüllt. </t>
  </si>
  <si>
    <t>. Dieses Feld wird automatisch durch Anwendung einer vereinfachten Pauschale entsprechend der Beschreibung auf der linken Seite generiert. 
. Füllt ein Institut nicht alle auf der linken Seite aufgeführten Felder aus, so erfüllt es nicht die erforderlichen Bedingungen für den vereinfachten Pauschalansatz (die Formel meldet „Fehlende Felder“) und muss die gelb hinterlegten Felder des Meldeformulars ausfüllen.</t>
  </si>
  <si>
    <t>. Dieses Feld ist nur für Institute relevant, die die Voraussetzungen für den vereinfachten, auf einen Pauschalbetrag gestützten, jährlichen Beitrag für kleine Institute erfüllen (der Wert in Feld 2B2 lautet „Ja“). Ansonsten ist „Nicht zutreffend“ anzugeben.
. „Ja“ bedeutet, dass das Institut alle in Reiter 2 und 3 erforderlichen Informationen liefert, damit ein alternativer Beitrag in Einklang mit Artikel 5 der Delegierten Verordnung (EU) 2015/63 berechnet werden kann. Nach erfolgter Berechnung wird diese Höhe des Beitrags mit der Pauschale (berechnet im Einklang mit Artikel 10 Absätze 1 bis 8 der Delegierten Verordnung (EU) 2015/63) verglichen. Gemäß Artikel 10 Absatz 7 der Verordnung (EU) 2015/63 gilt für das Institut der niedrigere der beiden Beträge. 
. „Nein“ bedeutet, dass das Institut nicht wünscht, dass ein alternativer individueller jährlicher Beitrag gemäß Artikel 5 berechnet wird. Im zweiten Fall sind keine weiteren Informationen von dem Institut erforderlich.</t>
  </si>
  <si>
    <t>. „Derivate“ bezeichnet Derivate gemäß Anhang II der Eigenmittelverordnung (demzufolge sind Kreditderivate ausgenommen). 
. „Methode zur Berechnung der Verschuldungsquote“ bezeichnet hier die Anwendung von Artikel 429 Buchstabe a der Delegierten Verordnung (EU) 2015/62 vom 10. Oktober 2014 (zur Änderung von Artikel 429 Absätze 6 und 7 der Eigenmittelverordnung vom 26. Juni 2013) auf den Anwendungsbereich der Derivate nach der Begriffsbestimmung in diesem Feld.
. Link zur Delegierten Verordnung (EU) 2015/62: 
http://eur-lex.europa.eu/legal-content/DE/TXT/PDF/?uri=CELEX:32015R0062&amp;from=DE</t>
  </si>
  <si>
    <t>. Die Summe der Verbindlichkeiten aus allen Derivaten (entsprechend der Definition auf der linken Seite, selbst wenn diese im Rahmen nationaler Rechnungslegungsstandards außerbilanziell ausgewiesen werden) muss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 Ist dieser Wert lediglich für ein Quartal oder einige Quartale des Referenzjahres verfügbar, so ist der jährliche Durchschnitt dieser Quartale zu melden.
. Für den in dieser Zelle gemeldeten Wert dürfen nur von der zuständigen nationalen Behörde gemäß Artikel 295 der Eigenmittelverordnung anerkannte Netting-Vereinbarung berücksichtigt werden.</t>
  </si>
  <si>
    <t>. „Derivate“: siehe oben</t>
  </si>
  <si>
    <t>. „Derivate“: siehe oben stehendes Feld 2B1.</t>
  </si>
  <si>
    <t xml:space="preserve">. Dieses Feld wird automatisch generiert, indem die beiden oben stehenden Felder summiert werden.
. Dies ermöglicht die Bestimmung eines Buchwerts für alle sich aus sämtlichen Derivaten ergebende Verbindlichkeiten, wie in Feld 2C1 definiert (auch wenn diese im Rahmen nationaler Rechnungslegungsstandards außerbilanziell gehalten werden).
. Dieser Betrag dient als Grundlage für die Berechnung der Untergrenze von 75 %, die auf die „Verbindlichkeiten aus allen Derivaten (ausgenommen Kreditderivate), die gemäß der Verschuldungsquote bewertet werden“ (2C1) Anwendung findet.  </t>
  </si>
  <si>
    <t>. Dieses Feld wird automatisch generiert, indem eine Untergrenze auf die „Verbindlichkeiten aus allen Derivaten (ausgenommen Kreditderivate), die gemäß der Verschuldungsquote bewertet werden“ (2C1), angewendet wird, damit diese nicht unterhalb von 75 % des „Gesamtbuchwert von Verbindlichkeiten aus allen Derivaten (ausgenommen Kreditderivate)“ (2C4) liegen.</t>
  </si>
  <si>
    <t>. Dieses Feld wird automatisch generiert, indem der „Buchwert von Verbindlichkeiten aus allen Derivaten (ausgenommen Kreditderivate), die in der Bilanz ausgewiesen werden, wenn zutreffend“ (2C2), der in der „Summe der Verbindlichkeiten“ (2A1) enthalten ist, durch die „Verbindlichkeiten aus allen Derivaten (ausgenommen Kreditderivate), die gemäß der Verschuldungsquote unter Heranziehung einer Untergrenze bewertet werden“ (2C5) ersetzt wird. 
. Lautet der Wert dieses Feldes „Fehlende Felder - Korrektur erforderlich“, muss das Institut diese drei Felder ausfüllen.</t>
  </si>
  <si>
    <t>Siehe oben stehendes Feld 2C1.</t>
  </si>
  <si>
    <t xml:space="preserve">Den Ausgangspunkt für die Anpassung von relevanten Verbindlichkeiten im Zusammenhang mit Clearing-Tätigkeiten, die sich aus Derivaten ergeben, die von dem Institut gehalten werden, bilden die „Verbindlichkeiten aus allen Derivaten (ausgenommen Kreditderivate), die gemäß der Verschuldungsquote bewertet werden“ (2C1).  </t>
  </si>
  <si>
    <t xml:space="preserve">. „Relevante Verbindlichkeiten im Zusammenhang mit Clearing-Tätigkeiten“ bezeichnen Verbindlichkeiten im Zusammenhang mit Clearing-Tätigkeiten gemäß Artikel 2 Nummer 3 dieser Verordnung (Verordnung (EU) Nr. 648/2012), einschließlich jener, die sich aus sämtlichen Maßnahmen ergeben, die die zentrale Gegenpartei ergreift, um die Einschussforderungen zu erfüllen, einen Ausfallfonds zu unterhalten und über sonstige Finanzmittel zur Deckung potenzieller Verluste zu verfügen, als Teil des Wasserfallprinzips gemäß dieser Verordnung (Verordnung (EU) Nr. 648/2012) sowie zur Anlage ihrer Finanzmittel im Einklang mit Artikel 47 dieser Verordnung (Verordnung (EU) Nr. 648/2012).
. „Derivate“ und „Verschuldungsquote“: siehe Feld 2C1. </t>
  </si>
  <si>
    <t>Von dem Institut gehaltene relevante Verbindlichkeiten im Zusammenhang mit Clearing-Tätigkeiten (entsprechend der Definition auf der linken Seite), die sich aus Derivaten ergeben (entsprechend der Definition auf der linken Seite, selbst wenn diese im Rahmen nationaler Rechnungslegungsstandards außerbilanziell ausgewiesen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</si>
  <si>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Verbindlichkeiten aus Derivaten im Zusammenhang mit Clearing-Tätigkeiten“ (3A1) von den „Verbindlichkeiten aus allen Derivaten (ausgenommen Kreditderivate), die gemäß der Verschuldungsquote bewertet werden“ berechnet wurden“ (2C1), abgezogen werden.  </t>
  </si>
  <si>
    <t>. Dieses Feld wird automatisch generiert, indem die „Verbindlichkeiten aus allen Derivaten (ausgenommen Kreditderivate), die gemäß der Verschuldungsquote unter Heranziehung einer Untergrenze bewertet werden“ (2C5) durch die „Verbindlichkeiten aus allen Derivaten (ausgenommen Kreditderivate), die gemäß der Verschuldungsquote bewertet werden“ (2C1) dividiert werden. 
. Lautet der Wert dieses Feldes „Fehlende Felder - Korrektur erforderlich“, muss das Institut diese zwei Felder ausfüllen.</t>
  </si>
  <si>
    <t>Dieses Feld wird automatisch generiert, indem die „relevanten Verbindlichkeiten aus Derivaten im Zusammenhang mit Clearing-Tätigkeiten“ (3A1) mit der „derivativen Untergrenze“ (3A3) multipliziert werden. Dies ermöglicht die Anwendung der für die „Summe der Verbindlichkeiten aus Derivaten“ berücksichtigten Untergrenze (in Abschnitt C des Reiters „2. Jährlicher Grundbeitrag“) auf die relevanten Verbindlichkeiten aus Derivaten im Zusammenhang mit Clearing-Tätigkeiten, so dass der in Abzug gebrachte Betrag der Derivate mit der Summe der Derivate innerhalb der Summe der Verbindlichkeiten übereinstimmt.</t>
  </si>
  <si>
    <t>Davon: aus Derivaten</t>
  </si>
  <si>
    <t>Davon: nicht aus Derivaten Dieses Feld wird automatisch generiert, indem die „relevanten Verbindlichkeiten im Zusammenhang mit Clearing-Tätigkeiten, die sich aus Derivaten ergeben“ (3A6) von dem „Gesamtbuchwert relevanten Verbindlichkeiten im Zusammenhang mit Clearing-Tätigkeiten“ (3A5) abgezogen werden.</t>
  </si>
  <si>
    <t>. Dieses Feld ist die Summe der „relevanten Verbindlichkeiten im Zusammenhang mit Clearing-Tätigkeiten, die sich nicht aus Derivaten ergeben“ (3A7) und des „angepassten Wertes relevanter Verbindlichkeiten im Zusammenhang mit Clearing-Tätigkeiten, die sich aus Derivaten ergeben“ (3A4). Dies ermöglicht eine Berücksichtigung der an den relevanten Verbindlichkeiten aus Derivaten vorgenommenen Anpassungen im Rahmen der Summe der relevanten Verbindlichkeiten im Zusammenhang mit Clearing-Tätigkeiten. 
. Der generierte Betrag entspricht den relevanten Verbindlichkeiten im Zusammenhang mit Clearing-Tätigkeiten, die von der angepassten Summe der Verbindlichkeiten (2C6) für die Berechnung der individuellen Beiträge in Abzug gebracht werden können.</t>
  </si>
  <si>
    <t xml:space="preserve">Den Ausgangspunkt für die Anpassung von relevanter Verbindlichkeiten im Zusammenhang mit den Tätigkeiten eines Zentralverwahrers, die sich aus Derivaten ergeben, die von dem Institut gehalten werden, bilden die „Verbindlichkeiten aus allen Derivaten (ausgenommen Kreditderivate), die gemäß der Verschuldungsquote bewertet werden“ (2C1).  </t>
  </si>
  <si>
    <t>. „Relevante Verbindlichkeiten im Zusammenhang mit den Tätigkeiten eines Zentralverwahrers“ bezeichnet Verbindlichkeiten im Zusammenhang mit den Tätigkeiten eines Zentralverwahrers, einschließlich Verbindlichkeiten gegenüber Teilnehmern oder Dienstleistern des Zentralverwahrers mit einer Laufzeit von weniger als sieben Tagen, die aus Tätigkeiten erwachsen, für die ihm eine Genehmigung zur Erbringung bankartiger Nebendienstleistungen im Einklang mit Titel IV der Verordnung (EU) Nr. 909/2014 erteilt wurde, jedoch unter Ausschluss anderer aus solchen bankartigen Tätigkeiten erwachsender Verbindlichkeiten.
. „Derivate“ und „Methode zur Berechnung der Verschuldungsquote“: siehe Feld 2C1.</t>
  </si>
  <si>
    <t>Von dem Institut gehaltene relevante Verbindlichkeiten im Zusammenhang mit den Tätigkeiten eines Zentralverwahrers (entsprechend der Definition auf der linken Seite), die sich aus Derivaten ergeben (entsprechend der Definition auf der linken Seite, selbst wenn diese im Rahmen nationaler Rechnungslegungsstandards außerbilanziell gebucht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</si>
  <si>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Verbindlichkeiten im Zusammenhang mit den Tätigkeiten eines Zentralverwahrers, die sich aus Derivaten ergeben“ (3B1) von den „Verbindlichkeiten aus allen Derivaten (ausgenommen Kreditderivate), die gemäß der Verschuldungsquote bewertet werden“ (2C1), abgezogen werden.  </t>
  </si>
  <si>
    <t>Dieses Feld wird automatisch generiert, indem die „relevanten Verbindlichkeiten aus Derivaten im Zusammenhang mit den Tätigkeiten eines Zentralverwahrers“ (3B1) mit der „derivativen Untergrenze“ (3B3) multipliziert werden. Dies ermöglicht die Anwendung der für die „Summe der Verbindlichkeiten aus Derivaten“ berücksichtigten Untergrenze (in Abschnitt C des Reiters „2. Jährlicher Grundbeitrag“) auf die relevanten Verbindlichkeiten aus Derivaten im Zusammenhang mit den Tätigkeiten eines Zentralverwahrers, so dass der in Abzug gebrachte Betrag der Derivate mit der Summe der Derivate innerhalb der Summe der Verbindlichkeiten übereinstimmt.</t>
  </si>
  <si>
    <t>Davon: nicht aus Derivaten Dieses Feld wird automatisch generiert, indem die „relevanten Verbindlichkeiten im Zusammenhang mit den Tätigkeiten eines Zentralverwahrers, die sich aus Derivaten ergeben“ (3B6) von dem „Gesamtbuchwert relevanter Verbindlichkeiten im Zusammenhang mit den Tätigkeiten eines Zentralverwahrers“ (3B5) abgezogen wird.</t>
  </si>
  <si>
    <t>. Dieses Feld ist die Summe der „relevanten Verbindlichkeiten im Zusammenhang mit den Tätigkeiten eines Zentralverwahrers, die sich nicht aus Derivaten ergeben“ (3B7) und des „angepassten Wertes der relevanten Verbindlichkeiten im Zusammenhang mit den Tätigkeiten eines Zentralverwahrers, die sich aus Derivaten ergeben“ (3B4). Dies ermöglicht eine Berücksichtigung der an den relevanten Verbindlichkeiten aus Derivaten vorgenommenen Anpassungen im Rahmen der Summe der Verbindlichkeiten im Zusammenhang mit den Tätigkeiten eines Zentralverwahrers. 
. Der generierte Betrag entspricht den relevanten Verbindlichkeiten im Zusammenhang mit den Tätigkeiten eines Zentralverwahrers, die von der angepassten Summe der Verbindlichkeiten (2C6) für die Berechnung der einzelnen Beiträge in Abzug gebracht werden können.</t>
  </si>
  <si>
    <t xml:space="preserve">Den Ausgangspunkt für die Anpassung der von dem Institut gehaltenen relevanten Verbindlichkeiten aus der Verwaltung von Kundenvermögen oder Kundengeldern, die sich aus Derivaten ergeben, bilden die „Verbindlichkeiten aus allen Derivaten (ausgenommen Kreditderivate), die gemäß der Verschuldungsquote bewertet werden“ (2C1).  </t>
  </si>
  <si>
    <t>. „Relevante Verbindlichkeiten aus der Verwaltung von Kundenvermögen oder Kundengeldern“ bezeichnet die Verbindlichkeiten aus der Verwaltung von Kundenvermögen oder Kundengeldern, einschließlich Kundenvermögen oder Kundengelder, die im Namen von OGAW gemäß Artikel 1 Absatz 2 der Richtlinie 2009/65/EG des Europäischen Parlaments und des Rates oder von AIF gemäß Artikel 4 Absatz 1 Buchstabe a der Richtlinie 2011/61/EU des Europäischen Parlaments und des Rates gehalten werden, vorausgesetzt solch ein Kunde ist nach dem anwendbaren Insolvenzrecht geschützt.
. „Derivate“ und „Methode zur Berechnung der Verschuldungsquote“: siehe Feld 2C1.</t>
  </si>
  <si>
    <t>Von dem Institut gehaltene relevante Verbindlichkeiten aus der Verwaltung von Kundenvermögen oder Kundengeldern (entsprechend der Definition auf der linken Seite), die sich aus Derivaten ergeben (entsprechend der Definition auf der linken Seite, selbst wenn diese im Rahmen nationaler Rechnungslegungsstandards außerbilanziell ausgewiesen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</si>
  <si>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Verbindlichkeiten aus der Verwaltung von Kundenvermögen oder Kundengeldern“ (3C1) von den „Verbindlichkeiten aus allen Derivaten (ausgenommen Kreditderivate), die gemäß der Verschuldungsquote bewertet werden“ (2C1) abgezogen werden.  </t>
  </si>
  <si>
    <t>Dieses Feld wird automatisch generiert, indem die „relevanten Verbindlichkeiten aus der Verwaltung von Kundenvermögen oder Kundengeldern“ (3C1) mit der „derivativen Untergrenze“ (3C3) multipliziert werden. Dies ermöglicht die Anwendung der für die „Summe der Verbindlichkeiten aus Derivaten“ berücksichtigten Untergrenze (in Abschnitt C des Reiters „2. Jährlicher Grundbeitrag“) auf die relevanten Verbindlichkeiten aus der Verwaltung von Kundenvermögen oder Kundengeldern, so dass der in Abzug gebrachte Betrag der Derivate mit der Summe der Derivate innerhalb der Summe der Verbindlichkeiten übereinstimmt.</t>
  </si>
  <si>
    <t>Davon: nicht aus Derivaten Dieses Feld wird automatisch generiert, indem die „relevanten Verbindlichkeiten aus der Verwaltung von Kundenvermögen oder Kundengeldern, die sich aus Derivaten ergeben“ (3C6) von dem „Gesamtbuchwert von relevanten Verbindlichkeiten aus der Verwaltung von Kundenvermögen oder Kundengeldern“ (3C5) abgezogen werden.</t>
  </si>
  <si>
    <t>. Dieses Feld ist die Summe der „relevanten Verbindlichkeiten aus der Verwaltung von Kundenvermögen oder Kundengeldern, die sich nicht aus Derivaten ergeben“ (3C7) und des „angepassten Wertes relevanter Verbindlichkeiten aus der Verwaltung von Kundenvermögen oder Kundengeldern, die sich aus Derivaten ergeben“ (3C4). Dies ermöglicht eine Berücksichtigung der an den relevanten Verbindlichkeiten aus Derivaten vorgenommenen Anpassungen im Rahmen der Summe der relevanten Verbindlichkeiten aus der Verwaltung von Kundenvermögen oder Kundengeldern. 
. Der generierte Betrag entspricht den relevanten Verbindlichkeiten aus der Verwaltung von Kundenvermögen oder Kundengeldern, die von der angepassten Summe der Verbindlichkeiten (2C6) für die Berechnung der einzelnen Beiträge in Abzug gebracht werden können.</t>
  </si>
  <si>
    <t xml:space="preserve">Den Ausgangspunkt für die Anpassung der relevanten Verbindlichkeiten aus Förderdarlehen, die sich aus Derivaten ergeben, die von dem Institut gehalten werden, bilden die „Verbindlichkeiten aus allen Derivaten (ausgenommen Kreditderivate), die gemäß der Verschuldungsquote bewertet werden“ (2C1).  </t>
  </si>
  <si>
    <t>. „Relevante Verbindlichkeiten aus Förderdarlehen“ bezeichnen Verbindlichkeiten des vermittelnden Instituts gegenüber der ursprünglichen oder einer anderen Förderbank oder einem anderen vermittelnden Institut sowie die Verbindlichkeiten der ursprünglichen Förderbank gegenüber ihren Finanzgebern, soweit dem Betrag dieser Verbindlichkeiten entsprechende Förderdarlehen des betreffenden Instituts gegenüberstehen.
. Die Verbindlichkeiten eines vermittelnden Instituts (gemäß Definition in Feld 1C9), das von der Förderbank Mittel für Förderdarlehen erhält und diese Förderdarlehen an eine Geschäftsbank weitergibt, die schließlich das Förderdarlehen dem Endkunden gewährt, können für Abzüge infrage kommen, soweit dem Betrag dieser Verbindlichkeiten auf der Aktivseite dieses vermittelnden Instituts Förderdarlehen in entsprechender Höhe gegenüberstehen. Gleichermaßen können die Verbindlichkeiten einer Förderbank (gemäß Definition in Feld 1C10) im Zusammenhang mit Förderdarlehen für Abzüge infrage kommen, soweit dem Betrag dieser Verbindlichkeiten auf der Aktivseite dieser Förderbank Förderdarlehen in entsprechender Höhe gegenüberstehen.
. „Derivate“ und „Methode zur Berechnung der Verschuldungsquote“: siehe Feld 2C1.</t>
  </si>
  <si>
    <t>Von dem Institut gehaltene relevante Verbindlichkeiten im Zusammenhang mit Förderdarlehen (entsprechend der Definition auf der linken Seite), die sich aus Derivaten ergeben (entsprechend der Definition auf der linken Seite, selbst wenn diese im Rahmen nationaler Rechnungslegungsstandards außerbilanziell ausgewiesen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</si>
  <si>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Verbindlichkeiten aus Förderdarlehen“ (3D1) von den „Verbindlichkeiten aus allen Derivaten (ausgenommen Kreditderivate), die gemäß der Verschuldungsquote bewertet werden“ (2C1), abgezogen werden.  </t>
  </si>
  <si>
    <t>Dieses Feld wird automatisch generiert, indem die „relevanten Verbindlichkeiten aus Förderdarlehen“ (3D1) mit der „derivativen Untergrenze“ (3D3) multipliziert werden. Dies ermöglicht die Anwendung der für die „Summe der Verbindlichkeiten aus Derivaten“ berücksichtigten Untergrenze (in Abschnitt C des Reiters „2. Jährlicher Grundbeitrag“) auf die relevanten Verbindlichkeiten aus Förderdarlehen, so dass der in Abzug gebrachte Betrag der Derivate mit der Summe der Derivate innerhalb der Summe der Verbindlichkeiten übereinstimmt.</t>
  </si>
  <si>
    <t>Davon: nicht aus Derivaten Dieses Feld wird automatisch generiert, indem die „relevanten Verbindlichkeiten aus Förderdarlehen, die sich aus Derivaten ergeben“ (3D6) von dem „Gesamtbuchwert von relevanten Verbindlichkeiten aus Förderdarlehen“ (3D5) abgezogen werden.</t>
  </si>
  <si>
    <t>. Dieses Feld ist die Summe der „relevanten Verbindlichkeiten aus Förderdarlehen, die sich nicht aus Derivaten ergeben“ (3D7) und des „angepassten Werts relevanter Verbindlichkeiten aus Förderdarlehen, die sich aus Derivaten ergeben“ (3D4). Dies ermöglicht eine Berücksichtigung der an den relevanten Verbindlichkeiten aus Derivaten vorgenommenen Anpassungen im Rahmen der Summe der relevanten Verbindlichkeiten aus Förderdarlehen. 
. Der generierte Betrag entspricht den relevanten Verbindlichkeiten aus Förderdarlehen, die von der angepassten Summe der Verbindlichkeiten (2C6) für die Berechnung der individuellen Beiträge in Abzug gebracht werden können.</t>
  </si>
  <si>
    <t xml:space="preserve">Den Ausgangspunkt für die Anpassung von relevanten Verbindlichkeiten aus institutsbezogenen Sicherungssystemen bilden die „Verbindlichkeiten aus allen Derivaten (ausgenommen Kreditderivate), die gemäß der Verschuldungsquote bewertet werden“ (2C1).  </t>
  </si>
  <si>
    <t>. „Relevante Verbindlichkeiten aus institutsbezogenen Sicherungssystemen“ bezeichnen Verbindlichkeiten, die von einem „relevanten Mitglied eines institutsbezogenen Sicherungssystems“ mittels einer Vereinbarung mit einem anderen Institut, das ebenfalls Mitglied desselben institutsbezogenen Sicherungssystem ist, gebildet wurden.
. „Relevantes Mitglied eines institutsbezogenen Sicherungssystems“ bezeichnet ein Mitglied einer Vereinbarung gemäß den Anforderungen von Artikel 113 Absatz 7 der Eigenmittelverordnung, das von der zuständigen Behörde die Befugnis zur Anwendung von Artikel 113 Absatz 7 der Eigenmittelverordnung erhielt.
. „Derivate“ und „Methode zur Berechnung der Verschuldungsquote“: siehe Feld 2C1.</t>
  </si>
  <si>
    <t>Von dem Institut gehaltene relevante Verbindlichkeiten aus institutsbezogenen Sicherungssystemen (entsprechend der Definition auf der linken Seite) in Zusammenhang mit einem relevanten Mitglied eines institutsbezogenen Sicherungssystems (entsprechend der Definition auf der linken Seite), die sich aus Derivaten ergeben (entsprechend der Definition auf der linken Seite, selbst wenn diese im Rahmen nationaler Rechnungslegungsstandards außerbilanziell ausgewiesen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</si>
  <si>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Verbindlichkeiten aus institutsbezogenen Sicherungssystemen, die sich aus einem relevanten Mitglied eines institutsbezogenen Sicherungssystems ergeben“ (3E1) von den „Verbindlichkeiten aus allen Derivaten (ausgenommen Kreditderivate), die gemäß der Verschuldungsquote bewertet werden“ (2C1), abgezogen werden.  </t>
  </si>
  <si>
    <t>Dieses Feld wird automatisch generiert, indem die „relevanten Verbindlichkeiten aus institutsbezogenen Sicherungssystemen, die sich aus Derivaten ergeben, die sich aus einem relevanten Mitglied eines institutsbezogenen Sicherungssystems ergeben“ (3E1) mit der „derivativen Untergrenze“ (3E3) multipliziert werden. Dies ermöglicht die Anwendung der für die „Summe der Verbindlichkeiten aus Derivaten“ berücksichtigten Untergrenze (in Abschnitt C des Reiters „2. Jährlicher Grundbeitrag“) auf die relevanten Verbindlichkeiten aus institutsbezogenen Sicherungssystemen, so dass der in Abzug gebrachte Betrag der Derivate mit der Summe der Derivate innerhalb der Summe der Verbindlichkeiten übereinstimmt.</t>
  </si>
  <si>
    <t>Davon: nicht aus Derivaten Dieses Feld wird automatisch generiert, indem die „relevanten Verbindlichkeiten aus institutsbezogenen Sicherungssystemen, die sich aus Derivaten ergeben“ (3E6) von dem „Gesamtbuchwert der relevanten Verbindlichkeiten aus institutsbezogenen Sicherungssystemen“ (3E5) abgezogen werden.</t>
  </si>
  <si>
    <t>. Dieses Feld ist die Summe der „relevanten Verbindlichkeiten aus institutsbezogenen Sicherungssystemen, die sich nicht aus Derivaten ergeben“ (3E7) und des „angepassten Wertes der relevanten Verbindlichkeiten aus institutsbezogenen Sicherungssystemen, die sich aus Derivaten ergeben“ (3E4). Dies ermöglicht eine Berücksichtigung der an den relevanten Verbindlichkeiten aus Derivaten vorgenommenen Anpassungen im Rahmen der Summe der relevanten Verbindlichkeiten aus institutsbezogenen Sicherungssystemen.</t>
  </si>
  <si>
    <t>. „Relevante Vermögenswerte aus institutsbezogenen Sicherungssystemen“ bezeichnen Vermögenswerte, die von einem „relevanten Mitglied eines institutsbezogenen Sicherungssystems“ mittels einer Vereinbarung mit einem anderen Institut, das ebenfalls Mitglied desselben institutsbezogenen Sicherungssystem ist, gebildet wurden.
. „Relevantes Mitglied eines institutsbezogenen Sicherungssystems“ bezeichnet ein Mitglied einer Vereinbarung gemäß den Anforderungen von Artikel 113 Absatz 7 der Eigenmittelverordnung, dem von der zuständigen Behörde die Befugnis zur Anwendung von Artikel 113 Absatz 7 der Eigenmittelverordnung erteilt wurde.</t>
  </si>
  <si>
    <t>. In der Bilanz ausgewiesener Buchwert relevanter Vermögenswerte, die gegenüber einem Mitglied desselben institutsbezogenen Sicherungssystems gehalten werden. 
. Diese Vermögenswerte stellen die Basis für die Herleitung des Wertes relevanten Verbindlichkeiten der Gegenpartei aus demselben institutsbezogenen Sicherungssystemen dar.</t>
  </si>
  <si>
    <t>Ein Institut kann lediglich einen relevanten Vermögenswert im Zusammenhang mit institutsbezogenen Sicherungssystemen abziehen, der von dem Partnermitglied des institutsbezogenen Sicherungssystems (als Verbindlichkeit) bewertet wurde, unter Berücksichtigung der derivativen Anpassung und der „derivativen Untergrenze“ desselben Partnermitglieds des institutsbezogenen Sicherungssystems (Schritte in den Unterabschnitten E.i und E.ii, aus denen sich der Betrag der relevanten Verbindlichkeiten aus institutsbezogenen Sicherungssystemen ergibt).</t>
  </si>
  <si>
    <t>. Dieses Feld wird automatisch generiert, indem der „angepasste Wert der relevanten Verbindlichkeiten aus institutsbezogenen Sicherungssystemen, die sich aus Derivaten ergeben, die sich aus einem relevanten Mitglied eines institutsbezogenen Sicherungssystems ergeben“ (3E4) und der „angepasste Wert der Summe der relevanten Vermögenswerte aus institutsbezogenen Sicherungssystemen“ (3E10) summiert und anschließend durch zwei geteilt wird.
. Dadurch können relevante Verbindlichkeiten aus institutsbezogenen Sicherungssystemen gleichmäßig von der Summe der Verbindlichkeiten der Mitglieder von institutsbezogenen Sicherungssystemen abgezogen werden. 
. Der generierte Betrag entspricht den relevanten Vermögenswerten und Verbindlichkeiten, die sich aus relevanten Verbindlichkeiten aus institutsbezogenen Sicherungssystemen ergeben, die von der angepassten Summe der Verbindlichkeiten (2C6) für die Berechnung der individuellen Beiträge in Abzug gebracht werden können.</t>
  </si>
  <si>
    <t xml:space="preserve">Den Ausgangspunkt für die Anpassung von relevanten gruppeninternen Verbindlichkeiten bilden die „Verbindlichkeiten aus allen Derivaten (ausgenommen Kreditderivate), die gemäß der Verschuldungsquote bewertet werden“ (2C1).  </t>
  </si>
  <si>
    <t>. „Relevante gruppeninterne Verbindlichkeiten“ bezeichnen gruppeninterne Verbindlichkeiten aus Transaktionen zwischen zwei Instituten, die der gleichen Gruppe angehören, sofern alle folgenden Bedingungen erfüllt sind: i) beide Institute sind in der Union ansässig; ii) beide Institute sind in dieselbe aufsichtliche Vollkonsolidierung im Einklang mit den Artikeln 6 bis 17 der Verordnung (EU) Nr. 575/2013 einbezogen und sind Gegenstand angemessener zentralisierter Risikobewertungs-, -mess- und -kontrollverfahren; und iii) es bestehen keine aktuellen oder absehbaren wesentlichen Hindernisse praktischer oder rechtlicher Art für die unverzügliche Rückzahlung fälliger Verbindlichkeiten. „Derivate“ und „Methode zur Berechnung der Verschuldungsquote“: siehe Feld 2C1.</t>
  </si>
  <si>
    <t>Von dem Institut gehaltene relevante gruppeninterne Verbindlichkeiten (entsprechend der Definition auf der linken Seite), die sich aus Derivaten ergeben (entsprechend der Definition auf der linken Seite, selbst wenn diese im Rahmen nationaler Rechnungslegungsstandards außerbilanziell ausgewiesen werden), müssen im Einklang mit der in der Eigenmittelverordnung festgelegten Methode zur Berechnung der Verschuldungsquote (entsprechend der Definition auf der linken Seite) bewertet werden; dies hat vierteljährlich für das Referenzjahr zu erfolgen, damit ein jährlicher Durchschnitt der Quartalszahlen in diesem Feld berechnet und gemeldet wird.</t>
  </si>
  <si>
    <t xml:space="preserve">Dieses Feld wird automatisch generiert, indem die „relevanten gruppeninternen Verbindlichkeiten aus Derivaten“ (3F1) von den „Verbindlichkeiten aus allen Derivaten (ausgenommen Kreditderivate), die gemäß der Verschuldungsquote bewertet werden “(2C1), abgezogen werden.  </t>
  </si>
  <si>
    <t>Dieses Feld wird automatisch generiert, indem die „relevanten gruppeninternen Verbindlichkeiten aus Derivaten“ (3F1) mit der „derivativen Untergrenze“ (3F3) multipliziert werden. Dies ermöglicht die Anwendung der für die „Summe der Verbindlichkeiten aus Derivaten“ berücksichtigten Untergrenze (in Abschnitt C des Reiters „2. Jährlicher Grundbeitrag“) auf die relevanten gruppeninternen Verbindlichkeiten, so dass der in Abzug gebrachte Betrag der Derivate mit der Summe der Derivate innerhalb der Summe der Verbindlichkeiten übereinstimmt.</t>
  </si>
  <si>
    <t>Davon: nicht aus Derivaten Dieses Feld wird automatisch generiert, indem die „relevanten gruppeninternen Verbindlichkeiten aus Derivaten“ (3F6) von dem „Gesamtbuchwert der relevanten gruppeninternen Verbindlichkeiten“ (3F5) abgezogen werden.</t>
  </si>
  <si>
    <t>Dieses Feld ist die Summe der „relevanten gruppeninternen Verbindlichkeiten, die sich nicht aus Derivaten ergeben“ (3F7) und des „angepassten Wertes der relevanten gruppeninternen Verbindlichkeiten aus Derivaten“ (3F4). Dies ermöglicht eine Berücksichtigung der an den relevanten Verbindlichkeiten aus Derivaten vorgenommenen Anpassungen im Rahmen der Summe der relevanten gruppeninternen Verbindlichkeiten.</t>
  </si>
  <si>
    <t>Siehe 3F1 zur Anwendung auf Vermögenswerte.</t>
  </si>
  <si>
    <t>. In der Bilanz ausgewiesener Buchwert der relevanten Vermögenswerte, die gegenüber einem Mitglied derselben Gruppe gehalten werden. 
. Diese Vermögenswerte stellen relevante Verbindlichkeiten der Gegenpartei aus derselben Gruppe dar. Anderenfalls sind diese Vermögenswerte nicht abzugsfähig.</t>
  </si>
  <si>
    <t>Ein Institut kann lediglich einen relevanten gruppeninternen Vermögenswert abziehen, der von der gruppeninternen Gegenpartei (als Verbindlichkeit) bewertet wurde, unter Berücksichtigung der derivativen Anpassung und der „derivativen Untergrenze“ derselben gruppeninternen Gegenpartei (Schritte in den Unterabschnitten F.i und F.ii, aus denen sich der Betrag der relevanten gruppeninternen Verbindlichkeiten ergibt).</t>
  </si>
  <si>
    <t>. Dieses Feld wird automatisch generiert, indem der „angepasste Wert der relevanten gruppeninternen Verbindlichkeiten aus Derivaten“ (3F4) und der „angepasste Wert der Summe der relevanten gruppeninternen Vermögenswerte“ (3F10) summiert und anschließend durch zwei geteilt wird.
. Dadurch können relevante gruppeninterne Verbindlichkeiten gleichmäßig von der Summe der Verbindlichkeiten der Gegenparteien der Gruppe abgezogen werden. 
. Der generierte Betrag entspricht den relevanten gruppeninternen Vermögenswerten und Verbindlichkeiten, die von der angepassten Summe der Verbindlichkeiten (2C6) für die Berechnung der individuellen Beiträge in Abzug gebracht werden können.</t>
  </si>
  <si>
    <t>. Dieses Feld wird automatisch auf der Grundlage des Felds 1C8 in Reiter „1 Allgemeine Angaben“ generiert. 
. Wenn der Wert in diesem Feld „Ja“ lautet, erfüllt das Institut die Voraussetzungen für den vereinfachten Pauschalansatz, der speziell für diese Institute gilt. Für dieses Institut sind keine weiteren Informationen erforderlich.</t>
  </si>
  <si>
    <t>. Dieses Feld wird automatisch auf der Grundlage des Felds 1C10 in Reiter „1 Allgemeine Angaben“ generiert. 
. Hypothekenkreditinstitute kommen ebenfalls für Pauschalen für kleine Institute infrage (siehe Feld 2B2). Anderenfalls erfüllen sie die Bedingungen für einen vereinfachten Ansatz, der speziell für diese Institute gilt (50 % des jährlichen Grundbeitrags unter Berücksichtigung von Abzügen (Reiter 3)). In diesem Fall müssen in Reiter 4 keine Einträge vorgenommen werden.
. Die Abwicklungsbehörde könnte aber nach der Beurteilung des Risikoprofils zusätzliche Informationen anfordern.</t>
  </si>
  <si>
    <t>. „Ja“ bedeutet, dass die zuständige Behörde Instituten auf Einzelebene Ausnahmen von der Anwendung des Risikoindikators Verschuldungsquote (gemäß unten stehender Definition) gewährt, und dem Institut diese Ausnahme zum Stichtag unter den in Teil 1 Titel II Kapitel 1 der Eigenmittelverordnung definierten Umständen gewährt hat.
. „Nein“ bedeutet, dass dem Institut keine solche Ausnahme gewährt wurde. Folglich muss der Wert in unten stehendem Feld 4A2 „Einzelebene“ und der Wert in den Feldern 4A3 bis 4A6 „Nicht zutreffend“ lauten und das Institut muss in Feld 4A7 die Verschuldungsquote zum Stichtag auf Einzelebene der Rechtsperson melden.</t>
  </si>
  <si>
    <t>. Der Ausdruck „konsolidierte Ebene“ bedeutet auf Basis der konsolidierten Lage, die sich ergibt, wenn die Anforderungen gemäß Teil 1 Titel II Kapitel 2 der Eigenmittelverordnung so auf ein Institut angewandt werden, als bildete dieses Institut zusammen mit einem oder mehreren anderen Unternehmen ein einziges Institut (Artikel 4 Absatz 1 Nummer 47 der Eigenmittelverordnung).
. Der Ausdruck „teilkonsolidierte Ebene“ bedeutet auf Basis der konsolidierten Lage eines Mutterinstituts, einer Finanzholdinggesellschaft oder einer gemischten Finanzholdinggesellschaft unter Ausschluss einer Teilgruppe von Unternehmen, oder auf Basis der konsolidierten Lage eines Mutterinstituts, einer Finanzholdinggesellschaft oder einer gemischten Finanzholdinggesellschaft, das/die nicht die oberste Mutterinstitut bzw. oberste Finanzholdinggesellschaft oder gemischte Finanzholdinggesellschaft ist (Artikel 4 Absatz 1 Nummer 49 der Eigenmittelverordnung).
. „Einzelebene“ bedeutet, dass der Risikoindikator auf Einzelebene der Rechtsperson (keine Ausnahme oder kein Wert auf teilkonsolidierter oder konsolidierter Basis im Falle einer Ausnahme) gemeldet wird.</t>
  </si>
  <si>
    <t>Vollständiger Registrierungsname des EU-Mutterinstituts (wenn der Wert im oben stehenden Feld 4A2 „teilkonsolidiert“ lautet) oder des obersten EU-Mutterinstituts (wenn der Wert im oben stehenden Feld 4A2 „konsolidiert“ lautet).</t>
  </si>
  <si>
    <t>Dieses Feld ist nur auszufüllen, wenn der Wert im oben stehenden Feld 4A2 nicht „Einzelebene“ lautet. Ansonsten ist „Nicht zutreffend“ anzugeben.</t>
  </si>
  <si>
    <t>MFI-Code der RIAD-Datenbank (siehe Feld 1A6) des EU-Mutterinstituts (wenn der Wert im oben stehenden Feld 4A2 „teilkonsolidiert“ lautet) oder des obersten EU-Mutterinstituts (wenn der Wert im oben stehenden Feld 4A2 „konsolidiert“ lautet).</t>
  </si>
  <si>
    <t>Dieses Feld ist nur auszufüllen, wenn der Wert im oben stehenden Feld 4A2 nicht „Einzelebene“ lautet. Ansonsten ist „Nicht zutreffend“ anzugeben.</t>
  </si>
  <si>
    <t>. Dieses Feld ist nur auszufüllen, wenn der Wert im oben stehenden Feld 4A2 nicht „Einzelebene“ lautet. Ansonsten ist „Nicht zutreffend“ anzugeben.
. Der unten gemeldete Risikoindikator auf (teil)konsolidierter Ebene muss jedem Institut zugeordnet werden, das der (Teil)Gruppe (teilkonsolidierte Gruppe oder konsolidierte Gruppe) angehört. Folglich muss das Institut den Kennzeichner (wie in Feld 1A8 für jedes betreffende Institut festgelegt) aller Institute, die in die (Teil)Konsolidierung einbezogen sind und unter die im Voraus erhobenen Beiträge für 2017 fallen, melden. Jeder Kennzeichner muss durch einen Schrägstrich (/) ohne Leerzeichen angegeben werden. Zum Beispiel: XXX1/YYY2/ZZZ3</t>
  </si>
  <si>
    <t>Verschuldungsquote unter Rückgriff auf eine vorübergehende Definition von Kernkapital, wie für die Zwecke der Meldevorlage Nummer 45/LRCalc gemäß Anhang X der Durchführungsverordnung (EU) Nr. 680/2014 der Kommission festgelegt.</t>
  </si>
  <si>
    <t>Zum Datum der Berichterstattung und auf der in Feld 4A2 gewählten Meldeebene.</t>
  </si>
  <si>
    <t>. „Ja“ bedeutet, dass die zuständige Behörde Instituten auf Einzelebene Ausnahmen von der Anwendung des Risikoindikators „Harte Kernkapitalquote“ (gemäß unten stehender Definition) gewährt, und dem Institut diese Ausnahme zum Stichtag unter den in Teil 1 Titel II Kapitel 1 der Eigenmittelverordnung definierten Umständen gewährt hat.
. „Nein“ bedeutet, dass dem Institut keine solche Ausnahme gewährt wurde. Folglich muss der Wert in unten stehendem Feld 4A9 „Einzelebene“ und der Wert in den Feldern 4A10 bis 4A13 „Nicht zutreffend“ lauten und das Institut muss in den Feldern 4A14 und 4A15 die Risikoindikatoren zum Stichtag auf Einzelebene der Rechtsperson melden.</t>
  </si>
  <si>
    <t>Siehe Feld 4A2</t>
  </si>
  <si>
    <t>Siehe Feld 4A3 (ersetzen Sie 4A2 durch 4A9)</t>
  </si>
  <si>
    <t>Siehe Feld 4A4 (ersetzen Sie 4A2 durch 4A9)</t>
  </si>
  <si>
    <t>Siehe Feld 4A6 (ersetzen Sie 4A2 durch 4A9)</t>
  </si>
  <si>
    <t>„Hartes Kernkapital“ gemäß Artikel 50 der Eigenmittelverordnung und wie für die Zwecke der Meldevorlage Nummer 1/CA1 gemäß Anhang I der Durchführungsverordnung (EU) Nr. 680/2014 der Kommission festgelegt.</t>
  </si>
  <si>
    <t>Zum Datum der Berichterstattung und auf der in Feld 4A9 gewählten Meldeebene.</t>
  </si>
  <si>
    <t>„Gesamtrisikobetrag“ gemäß Artikel 92 Absatz 3 der Eigenmittelverordnung und wie für die Zwecke der Meldevorlage Nummer 2/CA2 gemäß Anhang I der Durchführungsverordnung (EU) Nr. 680/2014 der Kommission festgelegt.</t>
  </si>
  <si>
    <t>„Harte Kernkapitalquote“ bezeichnet die Quote gemäß Artikel 92 Absatz 2 Buchstabe a der Eigenmittelverordnung und wie für die Zwecke der Meldevorlage Nummer 3/CA3 gemäß Anhang I der Durchführungsverordnung (EU) Nr. 680/2014 der Kommission festgelegt.</t>
  </si>
  <si>
    <t>Dieses Feld wird automatisch generiert.</t>
  </si>
  <si>
    <t>Bitte wenden Sie die Definition aus Feld 2A1 an.</t>
  </si>
  <si>
    <t>. Zum Datum der Berichterstattung und auf der in Feld 4A9 gewählten Meldeebene. Lautet die Meldeebene in Feld 4A9 „Einzelebene“, muss der Wert in Feld 4A17 mit dem Wert in Feld 2A1 (Summe der Verbindlichkeiten gleich Summe der Vermögenswerte gleich Bilanzsumme) übereinstimmen.</t>
  </si>
  <si>
    <t>. Artikel 92 Absatz 3 Buchstabe b Ziffer i der Eigenmittelverordnung: „die gemäß Titel IV dieses Teils oder Teil 4 ermittelten Eigenmittelanforderungen für die Handelsbuchtätigkeit des Instituts für i) das Positionsrisiko [...]“. Artikel 92 Absatz 4 Buchstabe b der Eigenmittelverordnung: „die Institute multiplizieren die Eigenmittelanforderungen nach Absatz 3 Buchstaben b bis e mit dem Faktor 12,5.“</t>
  </si>
  <si>
    <t>. Zum Datum der Berichterstattung und auf der in Feld 4A9 gewählten Meldeebene. Bitte berücksichtigen Sie die Spalten auf der rechten Seite (Stelle in aufsichtlichen Meldungen)</t>
  </si>
  <si>
    <t>Nenner: siehe Feld 4A15.</t>
  </si>
  <si>
    <t>Nenner: siehe Feld 4A14.</t>
  </si>
  <si>
    <t>Nenner: siehe Feld 4A17.</t>
  </si>
  <si>
    <t>Der „außerbilanzielle Gesamtnennwert“ wird durch Addition der in den Zeilen 100, 140, 150 und 160 und in der Spalte 070 des Meldebogens C 40.00 gemeldeten Beträge ermittelt.</t>
  </si>
  <si>
    <t>Die „Derivativen Gesamtrisikopositionen“ werden durch Addition der in den Zeilen 030, 040 und 050 des Meldebogens C 45.00 gemeldeten Beträge ermittelt. Sollte die zuständige Behörde den Instituten nicht erlauben, die Verschuldungsquote zum Quartalsende zu berechnen (Artikel 499 Absatz 3 der Verordnung (EU) Nr. 680/2014), stellen die in den Zeilen 030, 040 und 050 sowie Spalten 010, 020 und 030 dieses Meldebogens gemeldeten derivativen Gesamtrisikopositionen die Summe des arithmetischen Mittels des monatlichen Betrags im Quartalsverlauf dar.</t>
  </si>
  <si>
    <t>Siehe Definition für zentrale Gegenpartei in Feld 1C5.</t>
  </si>
  <si>
    <t xml:space="preserve">Dieses Feld wird automatisch auf der Grundlage des Felds 1C3 in Reiter „1. Allgemeine Angaben“ generiert. </t>
  </si>
  <si>
    <t xml:space="preserve">Dieses Feld wird automatisch anhand des Eintrags in Feld 1C4 in Reiter „1. Allgemeine Angaben“ generiert. </t>
  </si>
  <si>
    <t>Vollständiger Registrierungsname des institutsbezogenen Sicherungssystems</t>
  </si>
  <si>
    <t>„Ja“ bedeutet, dass die drei folgenden Bedingungen zum Stichtag erfüllt sind:
   a) das Institut gehört einer Gruppe an, die nach Erhalt staatlicher oder vergleichbarer Gelder, wie etwa aus einem Abwicklungsfinanzierungsmechanismus, einer Reorganisation unterzogen wurde;
b) das Institut gehört einer Gruppe an, die sich noch im Reorganisations-, Abwicklungs- oder Liquidationsprozess befindet;
c) das Institut gehört einer Gruppe an, die sich nicht in den letzten beiden Jahren der Umsetzung des Reorganisationsplans befindet.</t>
  </si>
  <si>
    <t>Vollständiger Registrierungsname des EU-Mutterinstituts</t>
  </si>
  <si>
    <t>Siehe 1A6, angewendet auf das EU-Mutterinstitut</t>
  </si>
  <si>
    <t>Betrag</t>
  </si>
  <si>
    <t>Ja / Nein / Kein Eintrag</t>
  </si>
  <si>
    <r>
      <t xml:space="preserve">Im Voraus erhobene Beiträge zum einheitlichen Abwicklungsfonds – Meldeformular für den Beitragszeitraum 2017
</t>
    </r>
    <r>
      <rPr>
        <sz val="18"/>
        <color rgb="FFFFFFFF"/>
        <rFont val="Calibri"/>
        <family val="2"/>
      </rPr>
      <t>Read me</t>
    </r>
  </si>
  <si>
    <t xml:space="preserve">Lautet der dem Feld 2B2 zugeordnete Wert „Ja“, muss das Institut keine weiteren Informationen bereitstellen (die Abwicklungsbehörde könnte nach der Beurteilung des Risikoprofils zusätzliche Informationen anfordern).  Wählt das Institut hingegen für das Feld 2B3 „Ja“, muss es die restlichen Felder in Reiter 2 und Reiter 3 ausfüllen (Abzüge, wenn zutreffend). </t>
  </si>
  <si>
    <r>
      <t xml:space="preserve">Lautet der dem Feld 1C8 zugeordnete Wert „Ja“, dann muss das Institut keine weiteren Informationen bereitstellen.
</t>
    </r>
    <r>
      <rPr>
        <b/>
        <i/>
        <sz val="12"/>
        <rFont val="Calibri"/>
        <family val="2"/>
      </rPr>
      <t>Ansonsten gehen Sie bitte zum nächsten Feld.</t>
    </r>
  </si>
  <si>
    <r>
      <t>Die jährliche Berechnung der Beiträge der einzelnen Institute beruht auf (s. Art. 70 (2) der Verordnung (EU) 806/2014): 
   a) einem Pauschalbetrag [oder dem jährlichen Grundbeitrag], der sich anteilig aus dem Betrag der Verbindlichkeiten – ohne Eigenmittel und gedeckte Einlagen – eines Instituts im Verhältnis zur Gesamthöhe der Verbindlichkeiten – ohne Eigenmittel und gedeckte Einlagen – aller im Hoheitsgebiet der teilnehmenden Mitgliedstaaten zugelassenen Institute ergibt, und
   b) einem risikoadjustierten Beitrag, der auf der Grundlage der in Artikel 103 Absatz 7 der Richtlinie 2014/59/EU festgelegten Kriterien errechnet wird, wobei der Grundsatz der Verhältnismäßigkeit gewahrt werden muss und keine Verzerrungen zwischen den Strukturen der Bankensektoren der Mitgliedstaaten ausgelöst werden dürfen.</t>
    </r>
    <r>
      <rPr>
        <vertAlign val="superscript"/>
        <sz val="12"/>
        <color theme="1"/>
        <rFont val="Calibri"/>
        <family val="2"/>
      </rPr>
      <t>1</t>
    </r>
  </si>
  <si>
    <r>
      <rPr>
        <b/>
        <sz val="12"/>
        <rFont val="Calibri"/>
        <family val="2"/>
      </rPr>
      <t>Untersuchungsbefugnisse des Ausschusses für die einheitliche Abwicklung:</t>
    </r>
    <r>
      <rPr>
        <sz val="12"/>
        <rFont val="Calibri"/>
        <family val="2"/>
      </rPr>
      <t xml:space="preserve"> In Übereinstimmung mit den Artikeln 34, 35 und 36 der Verordnung (EU) Nr. 806/2014 über den einheitlichen Abwicklungsmechanismus und zum Zwecke der Ausübung seiner Aufgaben gemäß der genannten Verordnung kann der Ausschuss für die einheitliche Abwicklung unter den in den genannten Artikeln dargelegten Umständen Informationen anfordern, Untersuchungen durchführen und/oder Prüfungen vor Ort durchführen.</t>
    </r>
  </si>
  <si>
    <r>
      <t xml:space="preserve">RIAD/MFI-Code:
. Alle MFI-Codes der RIAD-Datenbank beginnen mit dem zweistelligen ISO-Ländercode. 
. Link zur Suchmaschine der EZB für MFI-IDs: 
https://mfi-assets.ecb.int/queryMfi.htm
. Link zum Benutzerhandbuch der EZB für die MFI-Liste: https://www.ecb.europa.eu/stats/money/mfi/general/html/mfi_userguide.en.html
SRB Identifikationsnummer:
. Die SRB Identifikationsnummer ist die von der nationalen Abwicklungsbehörde vorgegebene Nationale InstitutsID </t>
    </r>
    <r>
      <rPr>
        <sz val="10"/>
        <color theme="1"/>
        <rFont val="Calibri"/>
        <family val="2"/>
      </rPr>
      <t>ergänzt um den zweichbuchstabigen ISO-Code des Landes am Anfang, falls die nationale InstitutsID nicht bereits mit dem zweichbuchstabigen ISO-Code des Landes beginnt.</t>
    </r>
  </si>
  <si>
    <t>Wenn der Wert in diesem Feld „Ja“ lautet, müssen in dem gesamten Meldeformular Informationen auf konsolidierter Ebene angegeben werden (siehe Allgemeine Anweisung Nr. 4 im Reiter „Read Me“).</t>
  </si>
  <si>
    <t>. Die Antwort „Ja“ bedeutet, dass das Institut nach dem Stichtag (siehe unten) mit einem anderen betreffenden Institut (siehe Abschnitt D im Reiter „Read Me“) fusioniert hat.
. In diesem Fall ist die Allgemeine Anweisung Nr. 8 im Reiter „Read Me“ zu befolgen.</t>
  </si>
  <si>
    <t>„Summe der Verbindlichkeiten“ bezeichnet die Bilanzsumme (Summe der Verbindlichkeiten und Eigenkapitalposten) zum Stichtag und entsprechend den Angaben im Jahresabschluss, anhand derer der Stichtag für das Meldeformular festgelegt wurde (siehe Allgemeine Anweisung Nr. 3 im Reiter „Read Me“).</t>
  </si>
  <si>
    <t xml:space="preserve">. In diesem Feld kann der individuelle jährliche Grundbeitrag berechnet werden (siehe Reiter „Read Me“ – Abschnitt A). 
. Hält das Institut zum Stichtag keine gedeckten Einlagen oder erstattungsfähigen Einlagen gemäß Artikel 2 Absatz 1 Nummer 4 der Richtlinie 2014/49/EU, muss in diesem Feld der Wert „0“ (null) eingetragen werden.
. Gemäß Artikel 16 der Delegierten Verordnung (EU) 2015/63 melden Einlagensicherungssysteme auch den Betrag der gedeckten Einlagen zum Ende jedes Quartals des Jahres 2015 und 2016. Die Daten zu gedeckten Einlagen für das Jahr 2016 werden zur Ermittlung der jährlichen Zielausstattung herangezogen.
. Für dieses Feld werden zusätzliche Anleitungen bereitgestellt. </t>
  </si>
  <si>
    <t>. Dieses Feld gilt lediglich für Verbindlichkeiten aus Derivaten, die zum Stichtag gemäß den von dem Institut zum Zwecke seines Jahresabschlusses (der eine Festlegung des Stichtages für das Meldeformular ermöglichte – siehe Allgemeine Anweisung Nr. 3 im Reiter „Read Me“) angewandten Rechnungslegungsstandards in der Bilanz ausgewiesen werden. 
. In diesem Feld ist der Bilanzwert von Verbindlichkeiten aus Derivaten (wie auf der linken Seite beschrieben) zum Stichtag und entsprechend den oben genannten Angaben im Jahresabschluss einzutragen. Dies ermöglicht eine Kohärenz mit dem oben gemeldeten Feld „Summe der Verbindlichkeiten“ (2A1).</t>
  </si>
  <si>
    <t>. Dieses Feld gilt lediglich für Verbindlichkeiten aus Derivaten, die zum Stichtag gemäß den von dem Institut zum Zwecke seines Jahresabschlusses (der eine Festlegung des Stichtages für das Meldeformular ermöglichte – siehe Allgemeine Anweisung Nr. 3 im Reiter „Read Me“) angewandten Rechnungslegungsstandards außerbilanziell ausgewiesen werden. 
. Der beizulegende Zeitwert von außerbilanziell gehaltenen Derivaten muss durch Anwendung des Standards IFRS 13, soweit zutreffend, oder eines anderen nationalen Rechnungslegungsstandards berechnet werden. Positive beizulegende Zeitwerte müssen unberücksichtigt bleiben. Negative beizulegende Zeitwerte, die außerbilanziell gehaltene Verbindlichkeiten aus Derivaten repräsentieren, müssen summiert und anschließend in einen absoluten Betrag umgerechnet werden. Dieser absolute Betrag muss schließlich in dieses Feld eingetragen werden.</t>
  </si>
  <si>
    <t xml:space="preserve">In der Bilanz ausgewiesener Buchwert relevanter Verbindlichkeiten im Zusammenhang mit Clearing-Tätigkeiten (entsprechend der oben stehenden Definition), die von dem Institut zum Stichtag gemäß den von dem Institut zum Zwecke seines Jahresabschlusses (der eine Festlegung des Stichtags für das Meldeformular ermöglicht – siehe Allgemeine Anweisung Nr. 3 im Reiter „Read Me“) angewandten Rechnungslegungsstandards gehalten werden. </t>
  </si>
  <si>
    <t xml:space="preserve">In der Bilanz ausgewiesener Buchwert relevanter Verbindlichkeiten im Zusammenhang mit den Tätigkeiten eines Zentralverwahrers (entsprechend der oben stehenden Definition), die von dem Institut zum Stichtag gemäß den von dem Institut zum Zwecke seines Jahresabschlusses (der eine Festlegung des Stichtages für das Meldeformular ermöglicht – siehe Allgemeine Anweisung Nr. 3 im Reiter „Read Me“) angewandten Rechnungslegungsstandards gehalten werden. </t>
  </si>
  <si>
    <t xml:space="preserve">In der Bilanz ausgewiesener Buchwert relevanter Verbindlichkeiten aus der Verwaltung von Kundenvermögen oder Kundengeldern (entsprechend der oben stehenden Definition), die von dem Institut zum Stichtag gemäß den von dem Institut zum Zwecke seines Jahresabschlusses (der eine Festlegung des Stichtages für das Meldeformular ermöglicht – siehe Allgemeine Anweisung Nr. 3 im Reiter „Read Me“) angewandten Rechnungslegungsstandards gehalten werden. </t>
  </si>
  <si>
    <t xml:space="preserve">In der Bilanz ausgewiesener Buchwert der relevanten Verbindlichkeiten aus Förderdarlehen (entsprechend der oben stehenden Definition), die von dem Institut zum Stichtag gemäß den von dem Institut zum Zwecke seines Jahresabschlusses (der eine Festlegung des Stichtages für das Meldeformular ermöglicht – siehe Allgemeine Anweisung Nr. 3 im Reiter „Read Me“) angewandten Rechnungslegungsstandards gehalten werden. </t>
  </si>
  <si>
    <t xml:space="preserve">In der Bilanz ausgewiesener Buchwert relevanter Verbindlichkeiten aus institutsbezogenen Sicherungssystemen (entsprechend der oben stehenden Definition), die von dem Institut zum Stichtag gemäß den von dem Institut zum Zwecke seines Jahresabschlusses (der eine Festlegung des Stichtages für das Meldeformular ermöglicht – siehe Allgemeine Anweisung Nr. 3 im Reiter „Read Me“) angewandten Rechnungslegungsstandards gehalten werden. </t>
  </si>
  <si>
    <t xml:space="preserve">In der Bilanz ausgewiesener Buchwert relevanter gruppeninterner Verbindlichkeiten (entsprechend der oben stehenden Definition), die von dem Institut zum Stichtag gemäß den von dem Institut zum Zwecke seines Jahresabschlusses (der eine Festlegung des Stichtages für das Meldeformular ermöglicht – siehe Allgemeine Anweisung Nr. 3 im Reiter „Read Me“) angewandten Rechnungslegungsstandards gehalten werden. </t>
  </si>
  <si>
    <t xml:space="preserve">Entsprechend der allgemeinen Anweisung Nr. 4 im Reiter „Read Me“ ist in Fällen, in denen die zuständige Behörde einem Institut für die Anwendung eines Risikoindikators auf Einzelebene der Rechtsperson eine Ausnahme gewährt hat, der zugehörige Risikoindikator auf der niedrigsten teilkonsolidierten Basis zu melden. Im Falle einer Ausnahme auf Einzelebene der Rechtsperson und einer einzigen Konsolidierungsbasis, müssen die zugehörigen Risikoindikatoren auf konsolidierter Basis gemeldet werden. Wenn trotz Gewährung einer Ausnahme weder Zahlen auf teilkonsolidierter noch auf konsolidierter Ebene verfügbar sind, müssen die zugehörigen Risikoindikatoren auf Einzelebene der Rechtsperson ermittelt und gemeldet werden. </t>
  </si>
  <si>
    <t>Siehe Allgemeine Anweisung Nr. 3 im Reiter „Read Me“.</t>
  </si>
  <si>
    <r>
      <rPr>
        <b/>
        <sz val="11"/>
        <color theme="1"/>
        <rFont val="Calibri"/>
        <family val="2"/>
      </rPr>
      <t xml:space="preserve">Liegen negative Beträge vor? 
</t>
    </r>
    <r>
      <rPr>
        <sz val="11"/>
        <color theme="1"/>
        <rFont val="Calibri"/>
        <family val="2"/>
      </rPr>
      <t>(„NOK“ bedeutet negativ (zu berichtigen))</t>
    </r>
  </si>
  <si>
    <r>
      <t xml:space="preserve">Liegen Nullbeträge (0) vor? 
</t>
    </r>
    <r>
      <rPr>
        <sz val="11"/>
        <color theme="1"/>
        <rFont val="Calibri"/>
        <family val="2"/>
      </rPr>
      <t>(„NOK“ bedeutet, dass eine unangemessene „Null“ vorliegt (zu berichtigen))</t>
    </r>
  </si>
  <si>
    <r>
      <rPr>
        <b/>
        <sz val="11"/>
        <color theme="1"/>
        <rFont val="Calibri"/>
        <family val="2"/>
      </rPr>
      <t xml:space="preserve">Liegt anderer Text als „Nicht zutreffend“ oder „Nicht verfügbar“ vor?
</t>
    </r>
    <r>
      <rPr>
        <sz val="11"/>
        <color theme="1"/>
        <rFont val="Calibri"/>
        <family val="2"/>
      </rPr>
      <t>(„NOK“ bedeutet „Ja“ (zu berichtigen))</t>
    </r>
  </si>
  <si>
    <r>
      <t xml:space="preserve">Kontrolle erfolgreich abgeschlossen? 
</t>
    </r>
    <r>
      <rPr>
        <sz val="11"/>
        <color theme="1"/>
        <rFont val="Calibri"/>
        <family val="2"/>
      </rPr>
      <t>(NOK bedeutet zu korrigieren, „Warnung“ bedeutet, dass eine Überprüfung erforderlich 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</si>
</sst>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000"/>
    <numFmt numFmtId="169" formatCode="yyyy\-mm\-dd;@"/>
  </numFmts>
  <fonts count="93" x14ac:knownFonts="1">
    <font>
      <sz val="11"/>
      <color theme="1"/>
      <name val="Calibri"/>
      <family val="2"/>
      <scheme val="minor"/>
    </font>
    <font>
      <sz val="10"/>
      <color theme="1"/>
      <name val="Arial"/>
      <family val="2"/>
    </font>
    <font>
      <sz val="10"/>
      <name val="Arial"/>
      <family val="2"/>
    </font>
    <font>
      <b/>
      <sz val="18"/>
      <color indexed="9"/>
      <name val="Calibri"/>
      <family val="2"/>
    </font>
    <font>
      <b/>
      <i/>
      <sz val="18"/>
      <color indexed="9"/>
      <name val="Calibri"/>
      <family val="2"/>
    </font>
    <font>
      <sz val="12"/>
      <name val="Calibri"/>
      <family val="2"/>
    </font>
    <font>
      <b/>
      <sz val="12"/>
      <name val="Calibri"/>
      <family val="2"/>
    </font>
    <font>
      <sz val="11"/>
      <name val="Calibri"/>
      <family val="2"/>
    </font>
    <font>
      <b/>
      <sz val="10"/>
      <color indexed="9"/>
      <name val="Calibri"/>
      <family val="2"/>
    </font>
    <font>
      <sz val="12"/>
      <color indexed="8"/>
      <name val="Calibri"/>
      <family val="2"/>
    </font>
    <font>
      <i/>
      <sz val="12"/>
      <name val="Calibri"/>
      <family val="2"/>
    </font>
    <font>
      <b/>
      <sz val="11"/>
      <name val="Calibri"/>
      <family val="2"/>
    </font>
    <font>
      <i/>
      <sz val="9"/>
      <name val="Calibri"/>
      <family val="2"/>
    </font>
    <font>
      <i/>
      <vertAlign val="superscript"/>
      <sz val="9"/>
      <name val="Calibri"/>
      <family val="2"/>
    </font>
    <font>
      <sz val="10"/>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1"/>
      <color rgb="FFFF000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b/>
      <sz val="11"/>
      <name val="Calibri"/>
      <family val="2"/>
      <scheme val="minor"/>
    </font>
    <font>
      <i/>
      <sz val="12"/>
      <color theme="1"/>
      <name val="Calibri"/>
      <family val="2"/>
      <scheme val="minor"/>
    </font>
    <font>
      <i/>
      <sz val="11"/>
      <name val="Calibri"/>
      <family val="2"/>
      <scheme val="minor"/>
    </font>
    <font>
      <sz val="9"/>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u/>
      <sz val="10"/>
      <color theme="1"/>
      <name val="Calibri"/>
      <family val="2"/>
      <scheme val="minor"/>
    </font>
    <font>
      <u/>
      <sz val="9"/>
      <color theme="10"/>
      <name val="Calibri"/>
      <family val="2"/>
      <scheme val="minor"/>
    </font>
    <font>
      <b/>
      <u/>
      <sz val="12"/>
      <color rgb="FF0070C0"/>
      <name val="Calibri"/>
      <family val="2"/>
      <scheme val="minor"/>
    </font>
    <font>
      <u/>
      <sz val="12"/>
      <color theme="10"/>
      <name val="Calibri"/>
      <family val="2"/>
      <scheme val="minor"/>
    </font>
    <font>
      <i/>
      <sz val="9"/>
      <name val="Calibri"/>
      <family val="2"/>
      <scheme val="minor"/>
    </font>
    <font>
      <b/>
      <sz val="14"/>
      <color rgb="FFFF0000"/>
      <name val="Calibri"/>
      <family val="2"/>
      <scheme val="minor"/>
    </font>
    <font>
      <sz val="10"/>
      <color rgb="FFFF0000"/>
      <name val="Calibri"/>
      <family val="2"/>
      <scheme val="minor"/>
    </font>
    <font>
      <b/>
      <sz val="14"/>
      <name val="Calibri"/>
      <family val="2"/>
      <scheme val="minor"/>
    </font>
    <font>
      <sz val="12"/>
      <color theme="1"/>
      <name val="Calibri"/>
      <family val="2"/>
    </font>
    <font>
      <sz val="12"/>
      <color rgb="FF0070C0"/>
      <name val="Calibri"/>
      <family val="2"/>
      <scheme val="minor"/>
    </font>
    <font>
      <i/>
      <sz val="20"/>
      <color theme="0"/>
      <name val="Calibri"/>
      <family val="2"/>
    </font>
    <font>
      <i/>
      <sz val="20"/>
      <color theme="0"/>
      <name val="Calibri"/>
      <family val="2"/>
      <scheme val="minor"/>
    </font>
    <font>
      <b/>
      <sz val="18"/>
      <color rgb="FFFFFFFF"/>
      <name val="Calibri"/>
      <family val="2"/>
    </font>
    <font>
      <sz val="18"/>
      <color rgb="FFFFFFFF"/>
      <name val="Calibri"/>
      <family val="2"/>
    </font>
    <font>
      <b/>
      <sz val="14"/>
      <color theme="1"/>
      <name val="Calibri"/>
      <family val="2"/>
    </font>
    <font>
      <b/>
      <sz val="12"/>
      <color theme="1"/>
      <name val="Calibri"/>
      <family val="2"/>
    </font>
    <font>
      <sz val="10"/>
      <color theme="1"/>
      <name val="Calibri"/>
      <family val="2"/>
    </font>
    <font>
      <i/>
      <sz val="12"/>
      <color theme="1"/>
      <name val="Calibri"/>
      <family val="2"/>
    </font>
    <font>
      <i/>
      <sz val="12"/>
      <color rgb="FF000000"/>
      <name val="Calibri"/>
      <family val="2"/>
    </font>
    <font>
      <b/>
      <sz val="12"/>
      <color rgb="FFFF0000"/>
      <name val="Calibri"/>
      <family val="2"/>
    </font>
    <font>
      <i/>
      <sz val="11"/>
      <color theme="1"/>
      <name val="Calibri"/>
      <family val="2"/>
    </font>
    <font>
      <b/>
      <sz val="10"/>
      <color theme="1"/>
      <name val="Calibri"/>
      <family val="2"/>
    </font>
    <font>
      <b/>
      <sz val="14"/>
      <name val="Calibri"/>
      <family val="2"/>
    </font>
    <font>
      <b/>
      <i/>
      <sz val="12"/>
      <color rgb="FF000000"/>
      <name val="Calibri"/>
      <family val="2"/>
    </font>
    <font>
      <b/>
      <sz val="11"/>
      <color theme="1"/>
      <name val="Calibri"/>
      <family val="2"/>
    </font>
    <font>
      <sz val="11"/>
      <color rgb="FF000000"/>
      <name val="Calibri"/>
      <family val="2"/>
    </font>
    <font>
      <i/>
      <sz val="11"/>
      <color rgb="FF000000"/>
      <name val="Calibri"/>
      <family val="2"/>
    </font>
    <font>
      <i/>
      <sz val="11"/>
      <name val="Calibri"/>
      <family val="2"/>
    </font>
    <font>
      <sz val="11"/>
      <color theme="1"/>
      <name val="Calibri"/>
      <family val="2"/>
    </font>
    <font>
      <sz val="12"/>
      <color rgb="FFFF0000"/>
      <name val="Calibri"/>
      <family val="2"/>
    </font>
    <font>
      <sz val="12"/>
      <color rgb="FF000000"/>
      <name val="Calibri"/>
      <family val="2"/>
    </font>
    <font>
      <b/>
      <sz val="12"/>
      <color rgb="FF000000"/>
      <name val="Calibri"/>
      <family val="2"/>
    </font>
    <font>
      <u/>
      <sz val="12"/>
      <color rgb="FF0066CC"/>
      <name val="Calibri"/>
      <family val="2"/>
    </font>
    <font>
      <vertAlign val="superscript"/>
      <sz val="12"/>
      <color rgb="FF000000"/>
      <name val="Calibri"/>
      <family val="2"/>
    </font>
    <font>
      <sz val="11"/>
      <color theme="1"/>
      <name val="Calibri"/>
      <family val="2"/>
      <scheme val="minor"/>
    </font>
    <font>
      <b/>
      <strike/>
      <sz val="12"/>
      <name val="Calibri"/>
      <family val="2"/>
      <scheme val="minor"/>
    </font>
    <font>
      <sz val="12"/>
      <color theme="1"/>
      <name val="Arial Narrow"/>
      <family val="2"/>
    </font>
    <font>
      <vertAlign val="superscript"/>
      <sz val="12"/>
      <color theme="1"/>
      <name val="Calibri"/>
      <family val="2"/>
    </font>
    <font>
      <b/>
      <u/>
      <sz val="12"/>
      <color rgb="FF0070C0"/>
      <name val="Calibri"/>
      <family val="2"/>
    </font>
    <font>
      <strike/>
      <sz val="12"/>
      <color theme="1"/>
      <name val="Calibri"/>
      <family val="2"/>
    </font>
    <font>
      <strike/>
      <sz val="12"/>
      <color rgb="FFFF0000"/>
      <name val="Calibri"/>
      <family val="2"/>
    </font>
    <font>
      <strike/>
      <sz val="12"/>
      <color rgb="FFFF0000"/>
      <name val="Calibri"/>
      <family val="2"/>
      <scheme val="minor"/>
    </font>
    <font>
      <i/>
      <sz val="9"/>
      <color theme="1"/>
      <name val="Calibri"/>
      <family val="2"/>
    </font>
    <font>
      <b/>
      <i/>
      <sz val="12"/>
      <name val="Calibri"/>
      <family val="2"/>
    </font>
  </fonts>
  <fills count="16">
    <fill>
      <patternFill patternType="none"/>
    </fill>
    <fill>
      <patternFill patternType="gray125"/>
    </fill>
    <fill>
      <patternFill patternType="solid">
        <fgColor theme="5" tint="0.39994506668294322"/>
        <bgColor indexed="64"/>
      </patternFill>
    </fill>
    <fill>
      <patternFill patternType="solid">
        <fgColor rgb="FFFFFFCC"/>
        <bgColor indexed="64"/>
      </patternFill>
    </fill>
    <fill>
      <patternFill patternType="solid">
        <fgColor theme="0" tint="-0.24988555558946501"/>
        <bgColor indexed="64"/>
      </patternFill>
    </fill>
    <fill>
      <patternFill patternType="solid">
        <fgColor theme="8" tint="-0.24988555558946501"/>
        <bgColor indexed="64"/>
      </patternFill>
    </fill>
    <fill>
      <patternFill patternType="solid">
        <fgColor theme="0"/>
        <bgColor indexed="64"/>
      </patternFill>
    </fill>
    <fill>
      <patternFill patternType="solid">
        <fgColor indexed="9"/>
        <bgColor indexed="64"/>
      </patternFill>
    </fill>
    <fill>
      <patternFill patternType="solid">
        <fgColor theme="0" tint="-4.9897762993255407E-2"/>
        <bgColor indexed="64"/>
      </patternFill>
    </fill>
    <fill>
      <patternFill patternType="solid">
        <fgColor theme="7" tint="0.59990234076967686"/>
        <bgColor indexed="64"/>
      </patternFill>
    </fill>
    <fill>
      <patternFill patternType="solid">
        <fgColor theme="4" tint="0.7998901333658864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24985503707998902"/>
        <bgColor indexed="64"/>
      </patternFill>
    </fill>
    <fill>
      <patternFill patternType="solid">
        <fgColor theme="0" tint="-0.24985503707998902"/>
        <bgColor indexed="64"/>
      </patternFill>
    </fill>
    <fill>
      <patternFill patternType="solid">
        <fgColor theme="7" tint="0.59987182226020086"/>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ck">
        <color theme="8"/>
      </right>
      <top style="thick">
        <color theme="8"/>
      </top>
      <bottom style="thick">
        <color theme="8"/>
      </bottom>
      <diagonal/>
    </border>
    <border>
      <left/>
      <right/>
      <top style="thick">
        <color theme="8"/>
      </top>
      <bottom style="thick">
        <color theme="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medium">
        <color rgb="FF0070C0"/>
      </top>
      <bottom style="medium">
        <color rgb="FF0070C0"/>
      </bottom>
      <diagonal/>
    </border>
    <border>
      <left style="medium">
        <color rgb="FF0070C0"/>
      </left>
      <right style="thin">
        <color auto="1"/>
      </right>
      <top style="medium">
        <color rgb="FF0070C0"/>
      </top>
      <bottom style="medium">
        <color rgb="FF0070C0"/>
      </bottom>
      <diagonal/>
    </border>
    <border>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right style="thick">
        <color theme="8"/>
      </right>
      <top/>
      <bottom/>
      <diagonal/>
    </border>
    <border>
      <left style="thick">
        <color theme="8"/>
      </left>
      <right/>
      <top/>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auto="1"/>
      </left>
      <right/>
      <top style="medium">
        <color rgb="FF0070C0"/>
      </top>
      <bottom style="medium">
        <color rgb="FF0070C0"/>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right style="medium">
        <color theme="8"/>
      </right>
      <top/>
      <bottom/>
      <diagonal/>
    </border>
    <border>
      <left style="thin">
        <color auto="1"/>
      </left>
      <right/>
      <top style="thin">
        <color auto="1"/>
      </top>
      <bottom style="medium">
        <color rgb="FF0070C0"/>
      </bottom>
      <diagonal/>
    </border>
    <border>
      <left/>
      <right style="thin">
        <color auto="1"/>
      </right>
      <top style="thin">
        <color auto="1"/>
      </top>
      <bottom style="medium">
        <color rgb="FF0070C0"/>
      </bottom>
      <diagonal/>
    </border>
  </borders>
  <cellStyleXfs count="10">
    <xf numFmtId="0" fontId="0" fillId="0" borderId="0"/>
    <xf numFmtId="9" fontId="8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0" fontId="2" fillId="0" borderId="0"/>
    <xf numFmtId="49" fontId="2" fillId="2" borderId="1" applyFont="0">
      <alignment vertical="center"/>
    </xf>
    <xf numFmtId="0" fontId="85" fillId="0" borderId="0"/>
  </cellStyleXfs>
  <cellXfs count="568">
    <xf numFmtId="0" fontId="0" fillId="0" borderId="0" xfId="0"/>
    <xf numFmtId="0" fontId="0" fillId="6" borderId="0" xfId="0" applyFont="1" applyFill="1"/>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20"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15" fillId="0" borderId="0" xfId="0" applyFont="1" applyFill="1" applyAlignment="1">
      <alignment horizontal="left" vertical="top" wrapText="1"/>
    </xf>
    <xf numFmtId="0" fontId="0" fillId="0" borderId="0" xfId="0" applyFont="1" applyFill="1" applyBorder="1" applyAlignment="1">
      <alignment horizontal="left" vertical="top" wrapText="1"/>
    </xf>
    <xf numFmtId="0" fontId="18" fillId="0" borderId="0" xfId="0" applyFont="1" applyFill="1" applyAlignment="1">
      <alignment horizontal="left" vertical="top" wrapText="1"/>
    </xf>
    <xf numFmtId="0" fontId="0"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Alignment="1">
      <alignment horizontal="left" vertical="top" wrapText="1"/>
    </xf>
    <xf numFmtId="0" fontId="22"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23" fillId="7" borderId="0" xfId="0" applyFont="1" applyFill="1" applyBorder="1" applyAlignment="1" applyProtection="1">
      <alignment horizontal="left" vertical="top" indent="1"/>
    </xf>
    <xf numFmtId="0" fontId="23" fillId="7" borderId="0" xfId="0" applyFont="1" applyFill="1" applyBorder="1" applyAlignment="1" applyProtection="1">
      <alignment horizontal="left" vertical="top" wrapText="1" indent="1"/>
    </xf>
    <xf numFmtId="0" fontId="23" fillId="0" borderId="0" xfId="0" applyFont="1" applyFill="1" applyBorder="1" applyAlignment="1" applyProtection="1">
      <alignment horizontal="left" vertical="top" indent="1"/>
    </xf>
    <xf numFmtId="0" fontId="24" fillId="0" borderId="0" xfId="0" applyFont="1" applyFill="1" applyAlignment="1">
      <alignment horizontal="left"/>
    </xf>
    <xf numFmtId="0" fontId="0" fillId="0" borderId="0" xfId="0" applyFont="1" applyFill="1" applyAlignment="1">
      <alignment horizontal="left" indent="1"/>
    </xf>
    <xf numFmtId="0" fontId="22" fillId="0" borderId="0" xfId="0" applyFont="1" applyFill="1" applyAlignment="1">
      <alignment horizontal="right"/>
    </xf>
    <xf numFmtId="0" fontId="23" fillId="7" borderId="0" xfId="0" applyFont="1" applyFill="1" applyBorder="1" applyAlignment="1" applyProtection="1">
      <alignment horizontal="left" vertical="top" indent="3"/>
    </xf>
    <xf numFmtId="0" fontId="0" fillId="0" borderId="0" xfId="0" applyFont="1" applyAlignment="1">
      <alignment horizontal="left" vertical="top"/>
    </xf>
    <xf numFmtId="0" fontId="23" fillId="0" borderId="0" xfId="0" applyFont="1" applyFill="1" applyBorder="1" applyAlignment="1" applyProtection="1">
      <alignment horizontal="left" vertical="top" wrapText="1" indent="1"/>
    </xf>
    <xf numFmtId="0" fontId="25" fillId="0" borderId="0" xfId="0" applyFont="1" applyFill="1" applyAlignment="1">
      <alignment horizontal="right"/>
    </xf>
    <xf numFmtId="0" fontId="0" fillId="0" borderId="0" xfId="0" applyFont="1" applyFill="1" applyBorder="1" applyAlignment="1">
      <alignment horizontal="left" indent="1"/>
    </xf>
    <xf numFmtId="0" fontId="23" fillId="7" borderId="0" xfId="0" applyFont="1" applyFill="1" applyBorder="1" applyAlignment="1" applyProtection="1">
      <alignment horizontal="center" vertical="top"/>
    </xf>
    <xf numFmtId="0" fontId="0" fillId="0" borderId="0" xfId="0" applyFont="1" applyAlignment="1">
      <alignment horizontal="left" vertical="top" wrapText="1"/>
    </xf>
    <xf numFmtId="0" fontId="26" fillId="0" borderId="0" xfId="0" applyFont="1"/>
    <xf numFmtId="0" fontId="27" fillId="8" borderId="1" xfId="0" applyFont="1" applyFill="1" applyBorder="1" applyAlignment="1">
      <alignment horizontal="left" vertical="top" wrapText="1"/>
    </xf>
    <xf numFmtId="0" fontId="28" fillId="8" borderId="1" xfId="0" applyFont="1" applyFill="1" applyBorder="1" applyAlignment="1" applyProtection="1">
      <alignment horizontal="left" vertical="top" wrapText="1" indent="1"/>
    </xf>
    <xf numFmtId="0" fontId="27" fillId="8" borderId="1" xfId="0" applyFont="1" applyFill="1" applyBorder="1" applyAlignment="1">
      <alignment horizontal="left" vertical="top" wrapText="1" indent="1"/>
    </xf>
    <xf numFmtId="0" fontId="27" fillId="0" borderId="0" xfId="0" applyFont="1" applyAlignment="1">
      <alignment horizontal="left"/>
    </xf>
    <xf numFmtId="0" fontId="29" fillId="7" borderId="1" xfId="0" applyFont="1" applyFill="1" applyBorder="1" applyAlignment="1" applyProtection="1">
      <alignment horizontal="left" vertical="top" indent="1"/>
    </xf>
    <xf numFmtId="0" fontId="26" fillId="0" borderId="0" xfId="0" applyFont="1" applyAlignment="1">
      <alignment horizontal="left" indent="1"/>
    </xf>
    <xf numFmtId="0" fontId="26" fillId="0" borderId="0" xfId="0" applyFont="1" applyAlignment="1">
      <alignment horizontal="left"/>
    </xf>
    <xf numFmtId="1" fontId="26" fillId="0" borderId="0" xfId="0" applyNumberFormat="1" applyFont="1" applyFill="1" applyBorder="1" applyAlignment="1">
      <alignment horizontal="left" vertical="top"/>
    </xf>
    <xf numFmtId="0" fontId="29" fillId="7" borderId="0" xfId="0" applyFont="1" applyFill="1" applyBorder="1" applyAlignment="1" applyProtection="1">
      <alignment horizontal="left" vertical="top" wrapText="1" indent="3"/>
    </xf>
    <xf numFmtId="0" fontId="29" fillId="7" borderId="0" xfId="0" applyFont="1" applyFill="1" applyBorder="1" applyAlignment="1" applyProtection="1">
      <alignment horizontal="left" vertical="top" indent="1"/>
    </xf>
    <xf numFmtId="0" fontId="29" fillId="0" borderId="0" xfId="0" applyFont="1" applyFill="1" applyBorder="1" applyAlignment="1" applyProtection="1">
      <alignment horizontal="left" vertical="top" indent="1"/>
    </xf>
    <xf numFmtId="0" fontId="26" fillId="0" borderId="0" xfId="0" applyFont="1" applyBorder="1"/>
    <xf numFmtId="0" fontId="29" fillId="7" borderId="0" xfId="0" applyFont="1" applyFill="1" applyBorder="1" applyAlignment="1" applyProtection="1">
      <alignment horizontal="left" vertical="top" wrapText="1" indent="1"/>
    </xf>
    <xf numFmtId="168" fontId="30" fillId="0" borderId="0" xfId="0" applyNumberFormat="1" applyFont="1" applyFill="1" applyBorder="1" applyAlignment="1" applyProtection="1">
      <alignment horizontal="left" vertical="top" indent="1"/>
    </xf>
    <xf numFmtId="0" fontId="29" fillId="0" borderId="0" xfId="0" applyFont="1" applyFill="1" applyBorder="1" applyAlignment="1" applyProtection="1">
      <alignment vertical="top"/>
    </xf>
    <xf numFmtId="0" fontId="26" fillId="0" borderId="0" xfId="0" applyFont="1" applyFill="1" applyBorder="1"/>
    <xf numFmtId="0" fontId="26" fillId="6" borderId="0" xfId="0" applyFont="1" applyFill="1"/>
    <xf numFmtId="0" fontId="31" fillId="0" borderId="0" xfId="0" applyFont="1" applyFill="1" applyAlignment="1">
      <alignment horizontal="left" vertical="top" wrapText="1"/>
    </xf>
    <xf numFmtId="0" fontId="0" fillId="0" borderId="0" xfId="0" applyFont="1" applyFill="1" applyAlignment="1">
      <alignment horizontal="left"/>
    </xf>
    <xf numFmtId="0" fontId="0" fillId="6" borderId="0" xfId="0" applyFont="1" applyFill="1" applyAlignment="1">
      <alignment horizontal="left"/>
    </xf>
    <xf numFmtId="0" fontId="29" fillId="0" borderId="0" xfId="0" applyFont="1" applyFill="1" applyBorder="1" applyAlignment="1" applyProtection="1">
      <alignment horizontal="left" vertical="top" wrapText="1"/>
    </xf>
    <xf numFmtId="0" fontId="26" fillId="6" borderId="0" xfId="0" applyFont="1" applyFill="1" applyAlignment="1">
      <alignment horizontal="left"/>
    </xf>
    <xf numFmtId="0" fontId="26" fillId="0" borderId="0" xfId="0" applyFont="1" applyAlignment="1">
      <alignment horizontal="left" vertical="top" wrapText="1"/>
    </xf>
    <xf numFmtId="0" fontId="29" fillId="7" borderId="7" xfId="0" applyFont="1" applyFill="1" applyBorder="1" applyAlignment="1" applyProtection="1">
      <alignment horizontal="left" vertical="top" wrapText="1" indent="3"/>
    </xf>
    <xf numFmtId="0" fontId="21" fillId="0" borderId="1" xfId="0" applyFont="1" applyBorder="1" applyAlignment="1">
      <alignment horizontal="left" vertical="top" wrapText="1"/>
    </xf>
    <xf numFmtId="49" fontId="26" fillId="9" borderId="4" xfId="0" applyNumberFormat="1" applyFont="1" applyFill="1" applyBorder="1" applyAlignment="1">
      <alignment horizontal="left" vertical="top" wrapText="1" indent="1"/>
    </xf>
    <xf numFmtId="0" fontId="24" fillId="0" borderId="0" xfId="0" applyFont="1" applyFill="1" applyAlignment="1">
      <alignment horizontal="left" vertical="top" wrapText="1"/>
    </xf>
    <xf numFmtId="0" fontId="32" fillId="0" borderId="0" xfId="0" applyFont="1" applyAlignment="1">
      <alignment horizontal="left" vertical="top"/>
    </xf>
    <xf numFmtId="0" fontId="29" fillId="7" borderId="1" xfId="0" applyFont="1" applyFill="1" applyBorder="1" applyAlignment="1" applyProtection="1">
      <alignment horizontal="left" vertical="top" wrapText="1" indent="3"/>
    </xf>
    <xf numFmtId="0" fontId="29" fillId="0" borderId="1" xfId="0" applyFont="1" applyFill="1" applyBorder="1" applyAlignment="1" applyProtection="1">
      <alignment horizontal="left" vertical="top" indent="1"/>
    </xf>
    <xf numFmtId="0" fontId="29" fillId="0" borderId="7" xfId="0" applyFont="1" applyFill="1" applyBorder="1" applyAlignment="1" applyProtection="1">
      <alignment horizontal="left" vertical="top" indent="1"/>
    </xf>
    <xf numFmtId="0" fontId="24" fillId="4" borderId="0" xfId="0" applyFont="1" applyFill="1" applyAlignment="1">
      <alignment horizontal="left"/>
    </xf>
    <xf numFmtId="0" fontId="0" fillId="4" borderId="0" xfId="0" applyFont="1" applyFill="1" applyAlignment="1">
      <alignment horizontal="left"/>
    </xf>
    <xf numFmtId="0" fontId="0" fillId="4" borderId="0" xfId="0" applyFont="1" applyFill="1"/>
    <xf numFmtId="0" fontId="0" fillId="4" borderId="0" xfId="0" applyFont="1" applyFill="1" applyAlignment="1">
      <alignment horizontal="left" indent="1"/>
    </xf>
    <xf numFmtId="0" fontId="22" fillId="0" borderId="0" xfId="0" applyFont="1" applyFill="1" applyBorder="1"/>
    <xf numFmtId="0" fontId="33" fillId="4" borderId="0" xfId="0" applyFont="1" applyFill="1" applyAlignment="1">
      <alignment horizontal="left"/>
    </xf>
    <xf numFmtId="0" fontId="22" fillId="4" borderId="0" xfId="0" applyFont="1" applyFill="1"/>
    <xf numFmtId="0" fontId="22" fillId="4" borderId="0" xfId="0" applyFont="1" applyFill="1" applyAlignment="1">
      <alignment horizontal="left" indent="1"/>
    </xf>
    <xf numFmtId="0" fontId="22" fillId="0" borderId="0" xfId="0" applyFont="1"/>
    <xf numFmtId="0" fontId="34" fillId="0" borderId="0" xfId="0" applyFont="1" applyAlignment="1">
      <alignment horizontal="left" vertical="top"/>
    </xf>
    <xf numFmtId="0" fontId="22" fillId="4" borderId="0" xfId="0" applyFont="1" applyFill="1" applyAlignment="1">
      <alignment horizontal="right"/>
    </xf>
    <xf numFmtId="0" fontId="35" fillId="0" borderId="0" xfId="0" applyFont="1" applyAlignment="1">
      <alignment horizontal="left" vertical="top"/>
    </xf>
    <xf numFmtId="1" fontId="26" fillId="0" borderId="0" xfId="0" applyNumberFormat="1" applyFont="1" applyAlignment="1">
      <alignment horizontal="left" vertical="top" wrapText="1"/>
    </xf>
    <xf numFmtId="0" fontId="26" fillId="9" borderId="4" xfId="0" applyNumberFormat="1" applyFont="1" applyFill="1" applyBorder="1" applyAlignment="1">
      <alignment horizontal="left" vertical="top" wrapText="1" indent="1"/>
    </xf>
    <xf numFmtId="14" fontId="26" fillId="9" borderId="4" xfId="0" applyNumberFormat="1" applyFont="1" applyFill="1" applyBorder="1" applyAlignment="1">
      <alignment horizontal="left" vertical="top" wrapText="1" indent="1"/>
    </xf>
    <xf numFmtId="0" fontId="29" fillId="7" borderId="8" xfId="0" applyFont="1" applyFill="1" applyBorder="1" applyAlignment="1" applyProtection="1">
      <alignment horizontal="left" vertical="top" wrapText="1" indent="3"/>
    </xf>
    <xf numFmtId="0" fontId="29" fillId="0" borderId="0" xfId="0" applyFont="1" applyFill="1" applyBorder="1" applyAlignment="1" applyProtection="1">
      <alignment horizontal="left" vertical="top" wrapText="1" indent="1"/>
    </xf>
    <xf numFmtId="0" fontId="26" fillId="0" borderId="0" xfId="0" applyNumberFormat="1" applyFont="1" applyFill="1" applyBorder="1" applyAlignment="1">
      <alignment horizontal="left" vertical="top" wrapText="1" indent="1"/>
    </xf>
    <xf numFmtId="0" fontId="37" fillId="0" borderId="0" xfId="0" applyFont="1" applyFill="1" applyBorder="1" applyAlignment="1" applyProtection="1">
      <alignment horizontal="left" vertical="top" wrapText="1" indent="1"/>
    </xf>
    <xf numFmtId="1" fontId="21" fillId="0" borderId="0" xfId="0" applyNumberFormat="1" applyFont="1" applyFill="1" applyBorder="1" applyAlignment="1">
      <alignment horizontal="left" vertical="top"/>
    </xf>
    <xf numFmtId="168" fontId="29" fillId="0" borderId="0" xfId="0" applyNumberFormat="1" applyFont="1" applyFill="1" applyBorder="1" applyAlignment="1" applyProtection="1">
      <alignment horizontal="left" vertical="top" indent="1"/>
    </xf>
    <xf numFmtId="0" fontId="29" fillId="9" borderId="1" xfId="0" applyFont="1" applyFill="1" applyBorder="1" applyAlignment="1" applyProtection="1">
      <alignment horizontal="left" vertical="top" indent="1"/>
    </xf>
    <xf numFmtId="1" fontId="38" fillId="0" borderId="7" xfId="0" applyNumberFormat="1" applyFont="1" applyFill="1" applyBorder="1" applyAlignment="1">
      <alignment horizontal="left" vertical="top"/>
    </xf>
    <xf numFmtId="0" fontId="23" fillId="0" borderId="0" xfId="0" applyFont="1" applyFill="1" applyAlignment="1">
      <alignment horizontal="left" vertical="top" wrapText="1"/>
    </xf>
    <xf numFmtId="0" fontId="38" fillId="0" borderId="0" xfId="0" applyFont="1" applyFill="1" applyBorder="1" applyAlignment="1">
      <alignment horizontal="left" vertical="top" wrapText="1"/>
    </xf>
    <xf numFmtId="49" fontId="29" fillId="0" borderId="0" xfId="0" applyNumberFormat="1" applyFont="1" applyFill="1" applyBorder="1" applyAlignment="1">
      <alignment horizontal="left" vertical="top" wrapText="1" indent="1"/>
    </xf>
    <xf numFmtId="0" fontId="29" fillId="0" borderId="0" xfId="0" applyFont="1" applyAlignment="1">
      <alignment horizontal="left" vertical="top"/>
    </xf>
    <xf numFmtId="0" fontId="26" fillId="0" borderId="0" xfId="0" applyFont="1" applyAlignment="1">
      <alignment horizontal="left" vertical="top"/>
    </xf>
    <xf numFmtId="1" fontId="0" fillId="0" borderId="1" xfId="0" applyNumberFormat="1" applyFont="1" applyBorder="1" applyAlignment="1">
      <alignment horizontal="left" vertical="top" wrapText="1"/>
    </xf>
    <xf numFmtId="0" fontId="39" fillId="8" borderId="7" xfId="0" applyFont="1" applyFill="1" applyBorder="1" applyAlignment="1" applyProtection="1">
      <alignment horizontal="left" vertical="top" wrapText="1" indent="1"/>
    </xf>
    <xf numFmtId="0" fontId="0" fillId="0" borderId="1" xfId="0" applyFont="1" applyFill="1" applyBorder="1" applyAlignment="1" applyProtection="1">
      <alignment horizontal="left" vertical="top" wrapText="1" indent="1"/>
    </xf>
    <xf numFmtId="0" fontId="0" fillId="0" borderId="0" xfId="0" applyNumberFormat="1" applyFont="1"/>
    <xf numFmtId="0" fontId="0" fillId="0" borderId="0" xfId="0" applyNumberFormat="1" applyFont="1" applyAlignment="1">
      <alignment horizontal="left" vertical="top" wrapText="1"/>
    </xf>
    <xf numFmtId="0" fontId="18" fillId="8" borderId="1" xfId="0" applyNumberFormat="1" applyFont="1" applyFill="1" applyBorder="1" applyAlignment="1">
      <alignment horizontal="left" vertical="top" wrapText="1" indent="1"/>
    </xf>
    <xf numFmtId="0" fontId="0" fillId="0" borderId="0" xfId="0" applyAlignment="1">
      <alignment horizontal="left" vertical="top"/>
    </xf>
    <xf numFmtId="49" fontId="21" fillId="0" borderId="1" xfId="0" applyNumberFormat="1" applyFont="1" applyBorder="1" applyAlignment="1">
      <alignment horizontal="left" vertical="top" wrapText="1"/>
    </xf>
    <xf numFmtId="0" fontId="21" fillId="0" borderId="1" xfId="0" applyFont="1" applyFill="1" applyBorder="1" applyAlignment="1">
      <alignment horizontal="left" vertical="top" wrapText="1"/>
    </xf>
    <xf numFmtId="0" fontId="27" fillId="0" borderId="0" xfId="0" applyFont="1" applyAlignment="1"/>
    <xf numFmtId="9" fontId="18" fillId="8" borderId="1" xfId="1" applyFont="1" applyFill="1" applyBorder="1" applyAlignment="1">
      <alignment horizontal="center" vertical="top" wrapText="1"/>
    </xf>
    <xf numFmtId="0" fontId="18" fillId="8" borderId="1" xfId="0" applyFont="1" applyFill="1" applyBorder="1" applyAlignment="1">
      <alignment horizontal="left" vertical="top" wrapText="1"/>
    </xf>
    <xf numFmtId="0" fontId="0" fillId="0" borderId="1" xfId="0" applyFont="1" applyBorder="1" applyAlignment="1">
      <alignment horizontal="left" vertical="top" wrapText="1" indent="1"/>
    </xf>
    <xf numFmtId="49" fontId="0" fillId="0" borderId="1" xfId="0" applyNumberFormat="1" applyFont="1" applyBorder="1" applyAlignment="1">
      <alignment horizontal="left" vertical="top" wrapText="1"/>
    </xf>
    <xf numFmtId="0" fontId="29" fillId="7" borderId="7" xfId="0" applyFont="1" applyFill="1" applyBorder="1" applyAlignment="1" applyProtection="1">
      <alignment horizontal="left" vertical="top" wrapText="1" indent="1"/>
    </xf>
    <xf numFmtId="1" fontId="21" fillId="0" borderId="7" xfId="0" applyNumberFormat="1" applyFont="1" applyFill="1" applyBorder="1" applyAlignment="1">
      <alignment horizontal="left" vertical="top"/>
    </xf>
    <xf numFmtId="1" fontId="21" fillId="0" borderId="8" xfId="0" applyNumberFormat="1" applyFont="1" applyFill="1" applyBorder="1" applyAlignment="1">
      <alignment horizontal="left" vertical="top"/>
    </xf>
    <xf numFmtId="0" fontId="29" fillId="4" borderId="0" xfId="0" applyFont="1" applyFill="1" applyAlignment="1">
      <alignment horizontal="right"/>
    </xf>
    <xf numFmtId="0" fontId="24" fillId="4" borderId="0" xfId="0" applyFont="1" applyFill="1" applyAlignment="1">
      <alignment horizontal="left" vertical="top"/>
    </xf>
    <xf numFmtId="0" fontId="29" fillId="7" borderId="8" xfId="0" applyFont="1" applyFill="1" applyBorder="1" applyAlignment="1" applyProtection="1">
      <alignment horizontal="left" vertical="top" indent="1"/>
    </xf>
    <xf numFmtId="0" fontId="29" fillId="7" borderId="1" xfId="0" applyFont="1" applyFill="1" applyBorder="1" applyAlignment="1" applyProtection="1">
      <alignment horizontal="left" vertical="top" wrapText="1" indent="1"/>
    </xf>
    <xf numFmtId="0" fontId="26" fillId="4" borderId="0" xfId="0" applyFont="1" applyFill="1" applyAlignment="1">
      <alignment horizontal="right"/>
    </xf>
    <xf numFmtId="0" fontId="40" fillId="0" borderId="0" xfId="0" applyFont="1" applyAlignment="1">
      <alignment horizontal="left" vertical="top" wrapText="1"/>
    </xf>
    <xf numFmtId="49" fontId="21" fillId="0" borderId="1" xfId="0" applyNumberFormat="1" applyFont="1" applyFill="1" applyBorder="1" applyAlignment="1">
      <alignment horizontal="left" vertical="top"/>
    </xf>
    <xf numFmtId="1" fontId="38" fillId="0" borderId="1" xfId="0" applyNumberFormat="1" applyFont="1" applyFill="1" applyBorder="1" applyAlignment="1">
      <alignment horizontal="left" vertical="top"/>
    </xf>
    <xf numFmtId="1" fontId="21" fillId="0" borderId="1" xfId="0" applyNumberFormat="1" applyFont="1" applyFill="1" applyBorder="1" applyAlignment="1">
      <alignment horizontal="left" vertical="top"/>
    </xf>
    <xf numFmtId="168" fontId="29" fillId="7" borderId="1" xfId="0" applyNumberFormat="1" applyFont="1" applyFill="1" applyBorder="1" applyAlignment="1" applyProtection="1">
      <alignment horizontal="left" vertical="top" indent="1"/>
    </xf>
    <xf numFmtId="0" fontId="40" fillId="0" borderId="0" xfId="0" applyFont="1" applyAlignment="1">
      <alignment horizontal="left" vertical="top"/>
    </xf>
    <xf numFmtId="0" fontId="0" fillId="0" borderId="0" xfId="0"/>
    <xf numFmtId="0" fontId="0" fillId="0" borderId="0" xfId="0" applyAlignment="1"/>
    <xf numFmtId="0" fontId="0" fillId="0" borderId="0" xfId="0" applyFill="1"/>
    <xf numFmtId="0" fontId="0" fillId="0" borderId="9" xfId="0" applyBorder="1"/>
    <xf numFmtId="0" fontId="0" fillId="0" borderId="9" xfId="0" applyFont="1" applyBorder="1" applyAlignment="1">
      <alignment horizontal="left" vertical="top" wrapText="1"/>
    </xf>
    <xf numFmtId="0" fontId="41" fillId="0" borderId="0" xfId="0" applyFont="1" applyAlignment="1">
      <alignment horizontal="left" vertical="top"/>
    </xf>
    <xf numFmtId="0" fontId="29" fillId="7" borderId="7" xfId="0" applyFont="1" applyFill="1" applyBorder="1" applyAlignment="1" applyProtection="1">
      <alignment horizontal="left" vertical="top" indent="1"/>
    </xf>
    <xf numFmtId="1" fontId="21" fillId="0" borderId="7" xfId="0" applyNumberFormat="1" applyFont="1" applyFill="1" applyBorder="1" applyAlignment="1">
      <alignment horizontal="left" vertical="top"/>
    </xf>
    <xf numFmtId="0" fontId="29" fillId="7" borderId="7" xfId="0" applyFont="1" applyFill="1" applyBorder="1" applyAlignment="1" applyProtection="1">
      <alignment horizontal="left" vertical="top" wrapText="1" indent="1"/>
    </xf>
    <xf numFmtId="0" fontId="29" fillId="7" borderId="7" xfId="0" applyFont="1" applyFill="1" applyBorder="1" applyAlignment="1" applyProtection="1">
      <alignment horizontal="left" vertical="top" wrapText="1" indent="1"/>
    </xf>
    <xf numFmtId="1" fontId="21" fillId="0" borderId="7" xfId="0" applyNumberFormat="1" applyFont="1" applyFill="1" applyBorder="1" applyAlignment="1">
      <alignment horizontal="left" vertical="top"/>
    </xf>
    <xf numFmtId="0" fontId="29" fillId="4" borderId="0" xfId="0" applyFont="1" applyFill="1" applyAlignment="1">
      <alignment horizontal="right"/>
    </xf>
    <xf numFmtId="1" fontId="29" fillId="9" borderId="7" xfId="0" applyNumberFormat="1" applyFont="1" applyFill="1" applyBorder="1" applyAlignment="1" applyProtection="1">
      <alignment horizontal="left" vertical="top" indent="1"/>
    </xf>
    <xf numFmtId="0" fontId="29" fillId="7" borderId="1" xfId="0" applyFont="1" applyFill="1" applyBorder="1" applyAlignment="1" applyProtection="1">
      <alignment horizontal="left" vertical="top" wrapText="1" indent="1"/>
    </xf>
    <xf numFmtId="0" fontId="40" fillId="0" borderId="0" xfId="0" applyFont="1" applyAlignment="1">
      <alignment horizontal="left" vertical="top" wrapText="1"/>
    </xf>
    <xf numFmtId="49" fontId="21" fillId="0" borderId="1" xfId="0" applyNumberFormat="1" applyFont="1" applyFill="1" applyBorder="1" applyAlignment="1">
      <alignment horizontal="left" vertical="top"/>
    </xf>
    <xf numFmtId="1" fontId="38" fillId="0" borderId="1" xfId="0" applyNumberFormat="1" applyFont="1" applyFill="1" applyBorder="1" applyAlignment="1">
      <alignment horizontal="left" vertical="top"/>
    </xf>
    <xf numFmtId="49" fontId="38" fillId="0" borderId="1" xfId="0" applyNumberFormat="1" applyFont="1" applyFill="1" applyBorder="1" applyAlignment="1">
      <alignment horizontal="left" vertical="top"/>
    </xf>
    <xf numFmtId="1" fontId="21" fillId="0" borderId="1" xfId="0" applyNumberFormat="1" applyFont="1" applyFill="1" applyBorder="1" applyAlignment="1">
      <alignment horizontal="left" vertical="top"/>
    </xf>
    <xf numFmtId="1" fontId="38" fillId="0" borderId="1" xfId="0" quotePrefix="1" applyNumberFormat="1" applyFont="1" applyFill="1" applyBorder="1" applyAlignment="1">
      <alignment horizontal="left" vertical="top"/>
    </xf>
    <xf numFmtId="168" fontId="29" fillId="7" borderId="1" xfId="0" applyNumberFormat="1" applyFont="1" applyFill="1" applyBorder="1" applyAlignment="1" applyProtection="1">
      <alignment horizontal="left" vertical="top" indent="1"/>
    </xf>
    <xf numFmtId="0" fontId="29" fillId="9" borderId="7" xfId="0" applyFont="1" applyFill="1" applyBorder="1" applyAlignment="1" applyProtection="1">
      <alignment horizontal="left" vertical="top" indent="1"/>
    </xf>
    <xf numFmtId="168" fontId="29" fillId="7" borderId="7" xfId="0" applyNumberFormat="1" applyFont="1" applyFill="1" applyBorder="1" applyAlignment="1" applyProtection="1">
      <alignment horizontal="left" vertical="top" indent="1"/>
    </xf>
    <xf numFmtId="168" fontId="29" fillId="7" borderId="8" xfId="0" applyNumberFormat="1" applyFont="1" applyFill="1" applyBorder="1" applyAlignment="1" applyProtection="1">
      <alignment horizontal="left" vertical="top" indent="1"/>
    </xf>
    <xf numFmtId="168" fontId="29" fillId="9" borderId="1" xfId="0" applyNumberFormat="1" applyFont="1" applyFill="1" applyBorder="1" applyAlignment="1" applyProtection="1">
      <alignment horizontal="left" vertical="top" indent="2"/>
    </xf>
    <xf numFmtId="168" fontId="29" fillId="7" borderId="1" xfId="0" quotePrefix="1" applyNumberFormat="1" applyFont="1" applyFill="1" applyBorder="1" applyAlignment="1" applyProtection="1">
      <alignment horizontal="left" vertical="top" indent="1"/>
    </xf>
    <xf numFmtId="0" fontId="40" fillId="0" borderId="0" xfId="0" applyFont="1" applyAlignment="1">
      <alignment horizontal="left" vertical="top"/>
    </xf>
    <xf numFmtId="0" fontId="38" fillId="9" borderId="1" xfId="0" applyFont="1" applyFill="1" applyBorder="1" applyAlignment="1" applyProtection="1">
      <alignment horizontal="left" vertical="top" wrapText="1"/>
    </xf>
    <xf numFmtId="0" fontId="38" fillId="0" borderId="1" xfId="0" applyNumberFormat="1" applyFont="1" applyFill="1" applyBorder="1" applyAlignment="1" applyProtection="1">
      <alignment horizontal="left" vertical="top" wrapText="1"/>
    </xf>
    <xf numFmtId="0" fontId="21" fillId="9" borderId="1" xfId="0" applyFont="1" applyFill="1" applyBorder="1" applyAlignment="1">
      <alignment horizontal="left" vertical="top" wrapText="1"/>
    </xf>
    <xf numFmtId="0" fontId="21" fillId="0" borderId="1" xfId="0" applyFont="1" applyFill="1" applyBorder="1" applyAlignment="1" applyProtection="1">
      <alignment horizontal="left" vertical="top" wrapText="1"/>
    </xf>
    <xf numFmtId="0" fontId="21" fillId="0" borderId="1" xfId="0" quotePrefix="1" applyFont="1" applyFill="1" applyBorder="1" applyAlignment="1" applyProtection="1">
      <alignment horizontal="left" vertical="top" wrapText="1"/>
    </xf>
    <xf numFmtId="0" fontId="21" fillId="6" borderId="1" xfId="0" applyFont="1" applyFill="1" applyBorder="1" applyAlignment="1" applyProtection="1">
      <alignment horizontal="left" vertical="top" wrapText="1"/>
    </xf>
    <xf numFmtId="0" fontId="21" fillId="6" borderId="1" xfId="0" quotePrefix="1" applyFont="1" applyFill="1" applyBorder="1" applyAlignment="1" applyProtection="1">
      <alignment horizontal="left" vertical="top" wrapText="1"/>
    </xf>
    <xf numFmtId="0" fontId="26" fillId="0" borderId="0" xfId="0" applyFont="1" applyBorder="1" applyAlignment="1">
      <alignment horizontal="left" vertical="top" wrapText="1"/>
    </xf>
    <xf numFmtId="0" fontId="43" fillId="0" borderId="0" xfId="6" applyFont="1" applyAlignment="1">
      <alignment horizontal="left"/>
    </xf>
    <xf numFmtId="0" fontId="21" fillId="4" borderId="1" xfId="0" applyFont="1" applyFill="1" applyBorder="1" applyAlignment="1" applyProtection="1">
      <alignment horizontal="left" vertical="top" wrapText="1"/>
    </xf>
    <xf numFmtId="0" fontId="21" fillId="10" borderId="1" xfId="0" applyFont="1" applyFill="1" applyBorder="1" applyAlignment="1">
      <alignment horizontal="left" vertical="top" wrapText="1"/>
    </xf>
    <xf numFmtId="1" fontId="21" fillId="10" borderId="1" xfId="0" applyNumberFormat="1" applyFont="1" applyFill="1" applyBorder="1" applyAlignment="1">
      <alignment horizontal="left" vertical="top" wrapText="1"/>
    </xf>
    <xf numFmtId="1" fontId="21" fillId="9" borderId="1" xfId="0" applyNumberFormat="1" applyFont="1" applyFill="1" applyBorder="1" applyAlignment="1">
      <alignment horizontal="left" vertical="top" wrapText="1"/>
    </xf>
    <xf numFmtId="0" fontId="38" fillId="9" borderId="1" xfId="0" applyFont="1" applyFill="1" applyBorder="1" applyAlignment="1" applyProtection="1">
      <alignment horizontal="left" vertical="top" wrapText="1" indent="1"/>
    </xf>
    <xf numFmtId="0" fontId="29" fillId="7" borderId="0" xfId="0" applyFont="1" applyFill="1" applyBorder="1" applyAlignment="1" applyProtection="1">
      <alignment vertical="top" wrapText="1"/>
    </xf>
    <xf numFmtId="0" fontId="45" fillId="0" borderId="0" xfId="0" applyFont="1" applyAlignment="1">
      <alignment vertical="top"/>
    </xf>
    <xf numFmtId="0" fontId="29" fillId="7" borderId="10" xfId="0" applyFont="1" applyFill="1" applyBorder="1" applyAlignment="1" applyProtection="1">
      <alignment horizontal="left" vertical="top" indent="1"/>
    </xf>
    <xf numFmtId="1" fontId="46" fillId="0" borderId="11" xfId="0" applyNumberFormat="1" applyFont="1" applyFill="1" applyBorder="1" applyAlignment="1">
      <alignment horizontal="left" vertical="top"/>
    </xf>
    <xf numFmtId="0" fontId="27" fillId="8" borderId="7" xfId="0" applyFont="1" applyFill="1" applyBorder="1" applyAlignment="1">
      <alignment horizontal="left" vertical="top" wrapText="1"/>
    </xf>
    <xf numFmtId="0" fontId="28" fillId="8" borderId="7" xfId="0" applyFont="1" applyFill="1" applyBorder="1" applyAlignment="1" applyProtection="1">
      <alignment horizontal="left" vertical="top" wrapText="1" indent="1"/>
    </xf>
    <xf numFmtId="0" fontId="27" fillId="8" borderId="7" xfId="0" applyFont="1" applyFill="1" applyBorder="1" applyAlignment="1">
      <alignment horizontal="left" vertical="top" wrapText="1" indent="1"/>
    </xf>
    <xf numFmtId="49" fontId="46" fillId="0" borderId="11" xfId="0" applyNumberFormat="1" applyFont="1" applyFill="1" applyBorder="1" applyAlignment="1">
      <alignment horizontal="left" vertical="top"/>
    </xf>
    <xf numFmtId="0" fontId="29" fillId="7" borderId="6" xfId="0" applyFont="1" applyFill="1" applyBorder="1" applyAlignment="1" applyProtection="1">
      <alignment horizontal="left" vertical="top" wrapText="1" indent="3"/>
    </xf>
    <xf numFmtId="0" fontId="29" fillId="7" borderId="1" xfId="0" applyFont="1" applyFill="1" applyBorder="1" applyAlignment="1" applyProtection="1">
      <alignment horizontal="left" vertical="top" wrapText="1" indent="1"/>
    </xf>
    <xf numFmtId="0" fontId="29" fillId="0" borderId="1" xfId="0" applyFont="1" applyFill="1" applyBorder="1" applyAlignment="1" applyProtection="1">
      <alignment horizontal="left" vertical="top" wrapText="1" indent="1"/>
    </xf>
    <xf numFmtId="1" fontId="38" fillId="0" borderId="7" xfId="0" quotePrefix="1" applyNumberFormat="1" applyFont="1" applyFill="1" applyBorder="1" applyAlignment="1">
      <alignment horizontal="left" vertical="top"/>
    </xf>
    <xf numFmtId="0" fontId="29" fillId="0" borderId="10" xfId="0" applyFont="1" applyFill="1" applyBorder="1" applyAlignment="1" applyProtection="1">
      <alignment horizontal="left" vertical="top" indent="1"/>
    </xf>
    <xf numFmtId="168" fontId="29" fillId="0" borderId="1" xfId="0" applyNumberFormat="1" applyFont="1" applyFill="1" applyBorder="1" applyAlignment="1" applyProtection="1">
      <alignment horizontal="left" vertical="top" indent="1"/>
    </xf>
    <xf numFmtId="0" fontId="29" fillId="0" borderId="12" xfId="0" applyFont="1" applyFill="1" applyBorder="1" applyAlignment="1" applyProtection="1">
      <alignment horizontal="left" vertical="top" indent="1"/>
    </xf>
    <xf numFmtId="0" fontId="0" fillId="0" borderId="0" xfId="0" applyNumberFormat="1"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47" fillId="0" borderId="0" xfId="0" applyFont="1" applyBorder="1" applyAlignment="1">
      <alignment horizontal="left" vertical="top" wrapText="1"/>
    </xf>
    <xf numFmtId="0" fontId="47" fillId="0" borderId="0" xfId="0" applyNumberFormat="1" applyFont="1" applyBorder="1" applyAlignment="1">
      <alignment horizontal="left" vertical="top" wrapText="1"/>
    </xf>
    <xf numFmtId="0" fontId="18" fillId="8" borderId="1" xfId="0" applyFont="1" applyFill="1" applyBorder="1" applyAlignment="1">
      <alignment vertical="top" wrapText="1"/>
    </xf>
    <xf numFmtId="0" fontId="47" fillId="9" borderId="1" xfId="0" applyFont="1" applyFill="1" applyBorder="1" applyAlignment="1">
      <alignment horizontal="left" vertical="top" wrapText="1"/>
    </xf>
    <xf numFmtId="1" fontId="47" fillId="9" borderId="1" xfId="0" applyNumberFormat="1" applyFont="1" applyFill="1" applyBorder="1" applyAlignment="1">
      <alignment horizontal="left" vertical="top" wrapText="1"/>
    </xf>
    <xf numFmtId="1" fontId="47" fillId="10" borderId="1" xfId="0" applyNumberFormat="1" applyFont="1" applyFill="1" applyBorder="1" applyAlignment="1">
      <alignment horizontal="left" vertical="top" wrapText="1"/>
    </xf>
    <xf numFmtId="1" fontId="21" fillId="10" borderId="1" xfId="0" applyNumberFormat="1" applyFont="1" applyFill="1" applyBorder="1" applyAlignment="1">
      <alignment horizontal="left" vertical="top" wrapText="1" indent="1"/>
    </xf>
    <xf numFmtId="1" fontId="21" fillId="9" borderId="1" xfId="0" applyNumberFormat="1" applyFont="1" applyFill="1" applyBorder="1" applyAlignment="1">
      <alignment horizontal="left" vertical="top" wrapText="1" indent="1"/>
    </xf>
    <xf numFmtId="0" fontId="40" fillId="0" borderId="0" xfId="0" applyFont="1" applyAlignment="1">
      <alignment horizontal="left"/>
    </xf>
    <xf numFmtId="0" fontId="28" fillId="8" borderId="1" xfId="0" applyFont="1" applyFill="1" applyBorder="1" applyAlignment="1" applyProtection="1">
      <alignment horizontal="left" vertical="top" wrapText="1" indent="1"/>
    </xf>
    <xf numFmtId="0" fontId="0" fillId="0" borderId="0" xfId="0" applyBorder="1"/>
    <xf numFmtId="0" fontId="23" fillId="9" borderId="1" xfId="0" applyNumberFormat="1" applyFont="1" applyFill="1" applyBorder="1" applyAlignment="1" applyProtection="1">
      <alignment horizontal="left" vertical="top" wrapText="1" indent="1"/>
    </xf>
    <xf numFmtId="0" fontId="0" fillId="0" borderId="9" xfId="0" applyFill="1" applyBorder="1"/>
    <xf numFmtId="0" fontId="0" fillId="9" borderId="1" xfId="0" applyNumberFormat="1" applyFont="1" applyFill="1" applyBorder="1" applyAlignment="1" applyProtection="1">
      <alignment horizontal="left" vertical="top" wrapText="1" indent="1"/>
    </xf>
    <xf numFmtId="0" fontId="0" fillId="9" borderId="1" xfId="0" applyNumberFormat="1" applyFont="1" applyFill="1" applyBorder="1" applyAlignment="1">
      <alignment horizontal="left" vertical="top" wrapText="1" indent="1"/>
    </xf>
    <xf numFmtId="0" fontId="0" fillId="0" borderId="0" xfId="0" applyNumberFormat="1" applyFont="1" applyAlignment="1">
      <alignment horizontal="left" vertical="top"/>
    </xf>
    <xf numFmtId="0" fontId="0" fillId="10" borderId="1" xfId="0" applyNumberFormat="1" applyFont="1" applyFill="1" applyBorder="1" applyAlignment="1" applyProtection="1">
      <alignment horizontal="left" vertical="top" wrapText="1" indent="1"/>
    </xf>
    <xf numFmtId="0" fontId="0" fillId="10" borderId="1" xfId="0" applyNumberFormat="1" applyFont="1" applyFill="1" applyBorder="1" applyAlignment="1">
      <alignment horizontal="left" vertical="top" wrapText="1" indent="1"/>
    </xf>
    <xf numFmtId="14" fontId="23" fillId="9" borderId="1" xfId="0" applyNumberFormat="1" applyFont="1" applyFill="1" applyBorder="1" applyAlignment="1" applyProtection="1">
      <alignment horizontal="left" vertical="top" wrapText="1" indent="1"/>
    </xf>
    <xf numFmtId="1" fontId="0" fillId="10" borderId="1" xfId="0" applyNumberFormat="1" applyFont="1" applyFill="1" applyBorder="1" applyAlignment="1" applyProtection="1">
      <alignment horizontal="left" vertical="top" wrapText="1" indent="1"/>
    </xf>
    <xf numFmtId="1" fontId="0" fillId="10" borderId="1" xfId="0" applyNumberFormat="1" applyFont="1" applyFill="1" applyBorder="1" applyAlignment="1">
      <alignment horizontal="left" vertical="top" wrapText="1" indent="1"/>
    </xf>
    <xf numFmtId="0" fontId="18" fillId="0" borderId="0" xfId="0" applyFont="1" applyFill="1" applyBorder="1" applyAlignment="1">
      <alignment horizontal="left" vertical="top" wrapText="1" indent="1"/>
    </xf>
    <xf numFmtId="0" fontId="17" fillId="0" borderId="1" xfId="6" quotePrefix="1" applyBorder="1" applyAlignment="1">
      <alignment horizontal="right" vertical="top" indent="1"/>
    </xf>
    <xf numFmtId="0" fontId="28" fillId="8" borderId="7" xfId="0" applyFont="1" applyFill="1" applyBorder="1" applyAlignment="1" applyProtection="1">
      <alignment horizontal="left" vertical="top" wrapText="1" indent="1"/>
    </xf>
    <xf numFmtId="0" fontId="21"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50" fillId="9" borderId="1" xfId="6" applyFont="1" applyFill="1" applyBorder="1" applyAlignment="1">
      <alignment horizontal="left" vertical="top" wrapText="1"/>
    </xf>
    <xf numFmtId="1" fontId="50" fillId="9" borderId="1" xfId="6" applyNumberFormat="1" applyFont="1" applyFill="1" applyBorder="1" applyAlignment="1">
      <alignment horizontal="left" vertical="top" wrapText="1"/>
    </xf>
    <xf numFmtId="1" fontId="50" fillId="10" borderId="1" xfId="6" applyNumberFormat="1" applyFont="1" applyFill="1" applyBorder="1" applyAlignment="1">
      <alignment horizontal="left" vertical="top" wrapText="1"/>
    </xf>
    <xf numFmtId="0" fontId="17" fillId="0" borderId="0" xfId="6" applyAlignment="1">
      <alignment horizontal="left"/>
    </xf>
    <xf numFmtId="1" fontId="29" fillId="11" borderId="7" xfId="0" applyNumberFormat="1" applyFont="1" applyFill="1" applyBorder="1" applyAlignment="1" applyProtection="1">
      <alignment horizontal="left" vertical="top" indent="1"/>
    </xf>
    <xf numFmtId="0" fontId="29" fillId="11" borderId="1" xfId="0" applyFont="1" applyFill="1" applyBorder="1" applyAlignment="1" applyProtection="1">
      <alignment horizontal="left" vertical="top" wrapText="1" indent="1"/>
    </xf>
    <xf numFmtId="168" fontId="29" fillId="11" borderId="1" xfId="1" applyNumberFormat="1" applyFont="1" applyFill="1" applyBorder="1" applyAlignment="1" applyProtection="1">
      <alignment horizontal="left" vertical="top" wrapText="1" indent="1"/>
    </xf>
    <xf numFmtId="0" fontId="29" fillId="11" borderId="7" xfId="0" applyFont="1" applyFill="1" applyBorder="1" applyAlignment="1" applyProtection="1">
      <alignment horizontal="left" vertical="top" wrapText="1" indent="1"/>
    </xf>
    <xf numFmtId="0" fontId="28" fillId="11" borderId="10" xfId="0" applyFont="1" applyFill="1" applyBorder="1" applyAlignment="1" applyProtection="1">
      <alignment horizontal="left" vertical="top" wrapText="1" indent="1"/>
    </xf>
    <xf numFmtId="0" fontId="29" fillId="11" borderId="7" xfId="0" applyFont="1" applyFill="1" applyBorder="1" applyAlignment="1" applyProtection="1">
      <alignment horizontal="left" vertical="top" indent="1"/>
    </xf>
    <xf numFmtId="1" fontId="29" fillId="11" borderId="1" xfId="0" applyNumberFormat="1" applyFont="1" applyFill="1" applyBorder="1" applyAlignment="1" applyProtection="1">
      <alignment horizontal="left" vertical="top" indent="1"/>
    </xf>
    <xf numFmtId="168" fontId="29" fillId="11" borderId="1" xfId="0" applyNumberFormat="1" applyFont="1" applyFill="1" applyBorder="1" applyAlignment="1" applyProtection="1">
      <alignment horizontal="left" vertical="top" indent="1"/>
    </xf>
    <xf numFmtId="168" fontId="29" fillId="11" borderId="1" xfId="0" applyNumberFormat="1" applyFont="1" applyFill="1" applyBorder="1" applyAlignment="1" applyProtection="1">
      <alignment horizontal="left" vertical="top" wrapText="1" indent="1"/>
    </xf>
    <xf numFmtId="168" fontId="29" fillId="11" borderId="8" xfId="0" applyNumberFormat="1" applyFont="1" applyFill="1" applyBorder="1" applyAlignment="1" applyProtection="1">
      <alignment horizontal="left" vertical="top" indent="1"/>
    </xf>
    <xf numFmtId="0" fontId="17" fillId="0" borderId="7" xfId="6" applyFill="1" applyBorder="1" applyAlignment="1" applyProtection="1">
      <alignment horizontal="right" vertical="top" wrapText="1" indent="1"/>
    </xf>
    <xf numFmtId="0" fontId="17" fillId="0" borderId="13" xfId="6" applyFill="1" applyBorder="1" applyAlignment="1" applyProtection="1">
      <alignment horizontal="right" vertical="top" wrapText="1" indent="1"/>
    </xf>
    <xf numFmtId="0" fontId="17" fillId="0" borderId="10" xfId="6" applyFill="1" applyBorder="1" applyAlignment="1" applyProtection="1">
      <alignment horizontal="right" vertical="top" wrapText="1" indent="1"/>
    </xf>
    <xf numFmtId="0" fontId="29" fillId="7" borderId="1" xfId="0" applyFont="1" applyFill="1" applyBorder="1" applyAlignment="1" applyProtection="1">
      <alignment horizontal="left" vertical="top" wrapText="1" indent="1"/>
    </xf>
    <xf numFmtId="0" fontId="28" fillId="8" borderId="1" xfId="0" applyFont="1" applyFill="1" applyBorder="1" applyAlignment="1" applyProtection="1">
      <alignment horizontal="left" vertical="top" wrapText="1" indent="1"/>
    </xf>
    <xf numFmtId="0" fontId="26" fillId="0" borderId="0" xfId="0" applyFont="1" applyFill="1" applyAlignment="1">
      <alignment horizontal="right"/>
    </xf>
    <xf numFmtId="1" fontId="0" fillId="0" borderId="0" xfId="0" applyNumberFormat="1" applyFont="1" applyFill="1"/>
    <xf numFmtId="0" fontId="24" fillId="4" borderId="0" xfId="0" applyFont="1" applyFill="1" applyAlignment="1">
      <alignment horizontal="left" vertical="top"/>
    </xf>
    <xf numFmtId="0" fontId="18" fillId="8" borderId="7" xfId="0" applyFont="1" applyFill="1" applyBorder="1" applyAlignment="1">
      <alignment horizontal="left" vertical="top" wrapText="1"/>
    </xf>
    <xf numFmtId="0" fontId="0" fillId="0" borderId="0" xfId="0"/>
    <xf numFmtId="0" fontId="29" fillId="9" borderId="1" xfId="0" applyFont="1" applyFill="1" applyBorder="1" applyAlignment="1" applyProtection="1">
      <alignment horizontal="left" vertical="top" wrapText="1" indent="1"/>
    </xf>
    <xf numFmtId="1" fontId="21" fillId="0" borderId="1" xfId="0" applyNumberFormat="1" applyFont="1" applyFill="1" applyBorder="1" applyAlignment="1">
      <alignment horizontal="left" vertical="top"/>
    </xf>
    <xf numFmtId="0" fontId="20" fillId="0" borderId="0" xfId="0" applyFont="1" applyAlignment="1">
      <alignment horizontal="left" vertical="top"/>
    </xf>
    <xf numFmtId="49" fontId="50" fillId="9" borderId="1" xfId="6" applyNumberFormat="1" applyFont="1" applyFill="1" applyBorder="1" applyAlignment="1">
      <alignment horizontal="left" vertical="top" wrapText="1"/>
    </xf>
    <xf numFmtId="0" fontId="19" fillId="0" borderId="0" xfId="0" applyFont="1" applyAlignment="1">
      <alignment horizontal="left" vertical="top" wrapText="1"/>
    </xf>
    <xf numFmtId="0" fontId="0" fillId="0" borderId="0" xfId="0" applyNumberFormat="1" applyFont="1" applyBorder="1" applyAlignment="1">
      <alignment horizontal="left" vertical="top" wrapText="1" indent="1"/>
    </xf>
    <xf numFmtId="0" fontId="0" fillId="0" borderId="0" xfId="0" applyNumberFormat="1" applyFont="1" applyBorder="1" applyAlignment="1">
      <alignment horizontal="left" vertical="top" wrapText="1" indent="1"/>
    </xf>
    <xf numFmtId="0" fontId="17" fillId="0" borderId="0" xfId="6"/>
    <xf numFmtId="0" fontId="18" fillId="8" borderId="7" xfId="0" applyFont="1" applyFill="1" applyBorder="1" applyAlignment="1">
      <alignment horizontal="left" vertical="top" wrapText="1"/>
    </xf>
    <xf numFmtId="0" fontId="0" fillId="0" borderId="0" xfId="0" applyNumberFormat="1" applyFont="1" applyBorder="1" applyAlignment="1">
      <alignment horizontal="left" vertical="top" wrapText="1" indent="1"/>
    </xf>
    <xf numFmtId="0" fontId="0" fillId="0" borderId="0" xfId="0"/>
    <xf numFmtId="0" fontId="18" fillId="0" borderId="1" xfId="0" applyFont="1" applyBorder="1" applyAlignment="1">
      <alignment horizontal="center" vertical="top" wrapText="1"/>
    </xf>
    <xf numFmtId="0" fontId="0" fillId="6" borderId="1" xfId="0" applyFont="1" applyFill="1" applyBorder="1" applyAlignment="1">
      <alignment horizontal="left" vertical="top" wrapText="1"/>
    </xf>
    <xf numFmtId="0" fontId="18" fillId="6" borderId="1" xfId="0" applyFont="1" applyFill="1" applyBorder="1" applyAlignment="1">
      <alignment horizontal="center" vertical="top" wrapText="1"/>
    </xf>
    <xf numFmtId="0" fontId="20" fillId="0" borderId="6" xfId="0" applyFont="1" applyBorder="1" applyAlignment="1">
      <alignment vertical="center" wrapText="1"/>
    </xf>
    <xf numFmtId="0" fontId="20" fillId="0" borderId="5" xfId="0" applyFont="1" applyBorder="1" applyAlignment="1">
      <alignment vertical="center" wrapText="1"/>
    </xf>
    <xf numFmtId="0" fontId="20" fillId="0" borderId="4" xfId="0" applyFont="1" applyBorder="1" applyAlignment="1">
      <alignment vertical="center" wrapText="1"/>
    </xf>
    <xf numFmtId="49" fontId="20" fillId="0" borderId="5" xfId="0" applyNumberFormat="1" applyFont="1" applyBorder="1" applyAlignment="1">
      <alignment vertical="center" wrapText="1"/>
    </xf>
    <xf numFmtId="169" fontId="20" fillId="0" borderId="5" xfId="0" applyNumberFormat="1" applyFont="1" applyBorder="1" applyAlignment="1">
      <alignment vertical="center" wrapText="1"/>
    </xf>
    <xf numFmtId="3" fontId="29" fillId="9" borderId="7" xfId="0" applyNumberFormat="1" applyFont="1" applyFill="1" applyBorder="1" applyAlignment="1" applyProtection="1">
      <alignment horizontal="left" vertical="top" indent="1"/>
    </xf>
    <xf numFmtId="3" fontId="29" fillId="9" borderId="1" xfId="0" applyNumberFormat="1" applyFont="1" applyFill="1" applyBorder="1" applyAlignment="1" applyProtection="1">
      <alignment horizontal="left" vertical="top" indent="1"/>
    </xf>
    <xf numFmtId="0" fontId="29" fillId="0" borderId="0" xfId="0" applyFont="1" applyAlignment="1">
      <alignment horizontal="left" vertical="top" wrapText="1"/>
    </xf>
    <xf numFmtId="0" fontId="0" fillId="6" borderId="0" xfId="0" applyFont="1" applyFill="1" applyAlignment="1">
      <alignment horizontal="left" vertical="top" wrapText="1"/>
    </xf>
    <xf numFmtId="0" fontId="26" fillId="6" borderId="0" xfId="0" applyFont="1" applyFill="1" applyAlignment="1">
      <alignment horizontal="left" vertical="top" wrapText="1"/>
    </xf>
    <xf numFmtId="0" fontId="29" fillId="6" borderId="1" xfId="0" applyFont="1" applyFill="1" applyBorder="1" applyAlignment="1" applyProtection="1">
      <alignment horizontal="left" vertical="top" wrapText="1" indent="1"/>
    </xf>
    <xf numFmtId="49" fontId="38" fillId="6" borderId="1" xfId="0" applyNumberFormat="1" applyFont="1" applyFill="1" applyBorder="1" applyAlignment="1" applyProtection="1">
      <alignment horizontal="left" vertical="top" wrapText="1"/>
    </xf>
    <xf numFmtId="0" fontId="38" fillId="6" borderId="1" xfId="0" applyNumberFormat="1" applyFont="1" applyFill="1" applyBorder="1" applyAlignment="1" applyProtection="1">
      <alignment horizontal="left" vertical="top" wrapText="1"/>
    </xf>
    <xf numFmtId="49" fontId="48" fillId="6" borderId="1" xfId="0" applyNumberFormat="1" applyFont="1" applyFill="1" applyBorder="1" applyAlignment="1" applyProtection="1">
      <alignment vertical="top" wrapText="1"/>
    </xf>
    <xf numFmtId="49" fontId="21" fillId="6" borderId="1" xfId="0" applyNumberFormat="1" applyFont="1" applyFill="1" applyBorder="1" applyAlignment="1" applyProtection="1">
      <alignment vertical="top" wrapText="1"/>
    </xf>
    <xf numFmtId="0" fontId="55" fillId="6" borderId="0" xfId="0" applyFont="1" applyFill="1" applyBorder="1" applyAlignment="1">
      <alignment horizontal="left" vertical="top" wrapText="1"/>
    </xf>
    <xf numFmtId="0" fontId="38" fillId="6" borderId="1" xfId="0" applyFont="1" applyFill="1" applyBorder="1" applyAlignment="1" applyProtection="1">
      <alignment horizontal="left" vertical="top" wrapText="1"/>
    </xf>
    <xf numFmtId="0" fontId="38" fillId="6" borderId="1" xfId="0" quotePrefix="1" applyFont="1" applyFill="1" applyBorder="1" applyAlignment="1" applyProtection="1">
      <alignment horizontal="left" vertical="top" wrapText="1"/>
    </xf>
    <xf numFmtId="0" fontId="42" fillId="6" borderId="1" xfId="0" quotePrefix="1" applyFont="1" applyFill="1" applyBorder="1" applyAlignment="1" applyProtection="1">
      <alignment horizontal="left" vertical="top" wrapText="1"/>
    </xf>
    <xf numFmtId="0" fontId="38" fillId="6" borderId="1" xfId="0" applyNumberFormat="1" applyFont="1" applyFill="1" applyBorder="1" applyAlignment="1" applyProtection="1">
      <alignment horizontal="left" vertical="top" wrapText="1" indent="1"/>
    </xf>
    <xf numFmtId="0" fontId="38" fillId="6" borderId="1" xfId="0" quotePrefix="1" applyNumberFormat="1" applyFont="1" applyFill="1" applyBorder="1" applyAlignment="1" applyProtection="1">
      <alignment horizontal="left" vertical="top" wrapText="1"/>
    </xf>
    <xf numFmtId="0" fontId="21" fillId="6" borderId="1" xfId="0" applyFont="1" applyFill="1" applyBorder="1" applyAlignment="1">
      <alignment horizontal="left" vertical="top" wrapText="1"/>
    </xf>
    <xf numFmtId="0" fontId="21" fillId="6" borderId="1" xfId="0" applyNumberFormat="1" applyFont="1" applyFill="1" applyBorder="1" applyAlignment="1" applyProtection="1">
      <alignment horizontal="left" vertical="top" wrapText="1"/>
    </xf>
    <xf numFmtId="1" fontId="21" fillId="6" borderId="1" xfId="0" applyNumberFormat="1" applyFont="1" applyFill="1" applyBorder="1" applyAlignment="1" applyProtection="1">
      <alignment horizontal="left" vertical="top" wrapText="1"/>
    </xf>
    <xf numFmtId="0" fontId="38" fillId="6" borderId="1" xfId="0" applyFont="1" applyFill="1" applyBorder="1" applyAlignment="1" applyProtection="1">
      <alignment vertical="top" wrapText="1"/>
    </xf>
    <xf numFmtId="1" fontId="21" fillId="6" borderId="1" xfId="0" applyNumberFormat="1" applyFont="1" applyFill="1" applyBorder="1" applyAlignment="1" applyProtection="1">
      <alignment horizontal="left" vertical="top" wrapText="1" indent="1"/>
    </xf>
    <xf numFmtId="0" fontId="21" fillId="6" borderId="1" xfId="0" quotePrefix="1" applyFont="1" applyFill="1" applyBorder="1" applyAlignment="1">
      <alignment horizontal="left" vertical="top" wrapText="1"/>
    </xf>
    <xf numFmtId="1" fontId="49" fillId="6" borderId="1" xfId="0" applyNumberFormat="1" applyFont="1" applyFill="1" applyBorder="1" applyAlignment="1" applyProtection="1">
      <alignment horizontal="left" vertical="top" wrapText="1"/>
    </xf>
    <xf numFmtId="1" fontId="21" fillId="6" borderId="1" xfId="0" quotePrefix="1" applyNumberFormat="1" applyFont="1" applyFill="1" applyBorder="1" applyAlignment="1" applyProtection="1">
      <alignment horizontal="left" vertical="top" wrapText="1"/>
    </xf>
    <xf numFmtId="0" fontId="29" fillId="7" borderId="1" xfId="0" applyFont="1" applyFill="1" applyBorder="1" applyAlignment="1" applyProtection="1">
      <alignment horizontal="left" vertical="top" wrapText="1" indent="1"/>
    </xf>
    <xf numFmtId="0" fontId="64" fillId="0" borderId="0" xfId="0" applyFont="1" applyAlignment="1">
      <alignment horizontal="left"/>
    </xf>
    <xf numFmtId="0" fontId="29" fillId="7" borderId="1" xfId="0" applyFont="1" applyFill="1" applyBorder="1" applyAlignment="1" applyProtection="1">
      <alignment horizontal="left" vertical="top" wrapText="1" indent="1"/>
    </xf>
    <xf numFmtId="0" fontId="28" fillId="8" borderId="1" xfId="0" applyFont="1" applyFill="1" applyBorder="1" applyAlignment="1" applyProtection="1">
      <alignment horizontal="left" vertical="top" wrapText="1" indent="1"/>
    </xf>
    <xf numFmtId="0" fontId="28" fillId="8" borderId="7" xfId="0" applyFont="1" applyFill="1" applyBorder="1" applyAlignment="1" applyProtection="1">
      <alignment horizontal="left" vertical="top" wrapText="1" indent="1"/>
    </xf>
    <xf numFmtId="49" fontId="29" fillId="9" borderId="1" xfId="0" applyNumberFormat="1" applyFont="1" applyFill="1" applyBorder="1" applyAlignment="1" applyProtection="1">
      <alignment horizontal="left" vertical="top" indent="1"/>
    </xf>
    <xf numFmtId="0" fontId="17" fillId="0" borderId="0" xfId="6" applyAlignment="1">
      <alignment horizontal="left"/>
    </xf>
    <xf numFmtId="0" fontId="64" fillId="0" borderId="0" xfId="0" applyFont="1" applyFill="1" applyAlignment="1">
      <alignment horizontal="left"/>
    </xf>
    <xf numFmtId="0" fontId="5" fillId="0" borderId="1" xfId="0" applyFont="1" applyFill="1" applyBorder="1" applyAlignment="1" applyProtection="1">
      <alignment horizontal="left" vertical="top" wrapText="1" indent="1"/>
    </xf>
    <xf numFmtId="0" fontId="57" fillId="0" borderId="1" xfId="0" applyFont="1" applyFill="1" applyBorder="1" applyAlignment="1" applyProtection="1">
      <alignment horizontal="left" vertical="top" wrapText="1" indent="1"/>
    </xf>
    <xf numFmtId="0" fontId="66" fillId="0" borderId="0" xfId="0" applyFont="1" applyFill="1" applyAlignment="1">
      <alignment horizontal="left" vertical="top"/>
    </xf>
    <xf numFmtId="0" fontId="57" fillId="6" borderId="0" xfId="0" applyFont="1" applyFill="1" applyAlignment="1">
      <alignment horizontal="left" vertical="top"/>
    </xf>
    <xf numFmtId="0" fontId="27" fillId="6" borderId="0" xfId="0" applyFont="1" applyFill="1" applyAlignment="1">
      <alignment horizontal="left"/>
    </xf>
    <xf numFmtId="1" fontId="21" fillId="6" borderId="7" xfId="0" applyNumberFormat="1" applyFont="1" applyFill="1" applyBorder="1" applyAlignment="1">
      <alignment horizontal="left" vertical="top"/>
    </xf>
    <xf numFmtId="0" fontId="26" fillId="6" borderId="7" xfId="0" applyFont="1" applyFill="1" applyBorder="1" applyAlignment="1" applyProtection="1">
      <alignment horizontal="left" vertical="top" indent="1"/>
    </xf>
    <xf numFmtId="1" fontId="21" fillId="6" borderId="1" xfId="0" applyNumberFormat="1" applyFont="1" applyFill="1" applyBorder="1" applyAlignment="1">
      <alignment horizontal="left" vertical="top"/>
    </xf>
    <xf numFmtId="0" fontId="26" fillId="6" borderId="1" xfId="0" applyFont="1" applyFill="1" applyBorder="1" applyAlignment="1" applyProtection="1">
      <alignment horizontal="left" vertical="top" wrapText="1" indent="1"/>
    </xf>
    <xf numFmtId="168" fontId="26" fillId="6" borderId="1" xfId="0" applyNumberFormat="1" applyFont="1" applyFill="1" applyBorder="1" applyAlignment="1" applyProtection="1">
      <alignment horizontal="left" vertical="top" indent="1"/>
    </xf>
    <xf numFmtId="0" fontId="26" fillId="6" borderId="1" xfId="0" applyFont="1" applyFill="1" applyBorder="1" applyAlignment="1" applyProtection="1">
      <alignment horizontal="left" vertical="top" indent="1"/>
    </xf>
    <xf numFmtId="0" fontId="27" fillId="6" borderId="0" xfId="0" applyFont="1" applyFill="1" applyAlignment="1"/>
    <xf numFmtId="0" fontId="28" fillId="6" borderId="0" xfId="0" applyFont="1" applyFill="1" applyAlignment="1">
      <alignment horizontal="left"/>
    </xf>
    <xf numFmtId="0" fontId="26" fillId="6" borderId="0" xfId="0" applyFont="1" applyFill="1" applyAlignment="1">
      <alignment vertical="top"/>
    </xf>
    <xf numFmtId="0" fontId="40" fillId="6" borderId="0" xfId="0" applyFont="1" applyFill="1" applyAlignment="1">
      <alignment vertical="top"/>
    </xf>
    <xf numFmtId="0" fontId="57" fillId="4" borderId="0" xfId="0" applyFont="1" applyFill="1" applyAlignment="1">
      <alignment horizontal="right"/>
    </xf>
    <xf numFmtId="0" fontId="66" fillId="6" borderId="0" xfId="0" applyFont="1" applyFill="1" applyAlignment="1">
      <alignment horizontal="left"/>
    </xf>
    <xf numFmtId="0" fontId="57" fillId="6" borderId="1" xfId="0" applyFont="1" applyFill="1" applyBorder="1" applyAlignment="1" applyProtection="1">
      <alignment horizontal="left" vertical="top" wrapText="1" indent="1"/>
    </xf>
    <xf numFmtId="0" fontId="57" fillId="6" borderId="1" xfId="0" applyFont="1" applyFill="1" applyBorder="1" applyAlignment="1" applyProtection="1">
      <alignment horizontal="left" vertical="top" wrapText="1" indent="3"/>
    </xf>
    <xf numFmtId="0" fontId="57" fillId="6" borderId="6" xfId="0" applyFont="1" applyFill="1" applyBorder="1" applyAlignment="1" applyProtection="1">
      <alignment horizontal="left" vertical="top" wrapText="1" indent="3"/>
    </xf>
    <xf numFmtId="0" fontId="64" fillId="6" borderId="0" xfId="0" applyFont="1" applyFill="1" applyAlignment="1">
      <alignment horizontal="left"/>
    </xf>
    <xf numFmtId="0" fontId="57" fillId="6" borderId="7" xfId="0" applyFont="1" applyFill="1" applyBorder="1" applyAlignment="1" applyProtection="1">
      <alignment horizontal="left" vertical="top" wrapText="1" indent="1"/>
    </xf>
    <xf numFmtId="168" fontId="26" fillId="6" borderId="7" xfId="0" applyNumberFormat="1" applyFont="1" applyFill="1" applyBorder="1" applyAlignment="1" applyProtection="1">
      <alignment horizontal="left" vertical="top" indent="1"/>
    </xf>
    <xf numFmtId="0" fontId="57" fillId="6" borderId="8" xfId="0" applyFont="1" applyFill="1" applyBorder="1" applyAlignment="1" applyProtection="1">
      <alignment horizontal="left" vertical="top" wrapText="1" indent="3"/>
    </xf>
    <xf numFmtId="0" fontId="6" fillId="8" borderId="1" xfId="0" applyFont="1" applyFill="1" applyBorder="1" applyAlignment="1" applyProtection="1">
      <alignment horizontal="left" vertical="top" wrapText="1" indent="1"/>
    </xf>
    <xf numFmtId="3" fontId="29" fillId="11" borderId="7" xfId="0" applyNumberFormat="1" applyFont="1" applyFill="1" applyBorder="1" applyAlignment="1" applyProtection="1">
      <alignment horizontal="left" vertical="top" indent="1"/>
    </xf>
    <xf numFmtId="3" fontId="29" fillId="11" borderId="1" xfId="0" applyNumberFormat="1" applyFont="1" applyFill="1" applyBorder="1" applyAlignment="1" applyProtection="1">
      <alignment horizontal="left" vertical="top" indent="1"/>
    </xf>
    <xf numFmtId="3" fontId="29" fillId="11" borderId="1" xfId="0" applyNumberFormat="1" applyFont="1" applyFill="1" applyBorder="1" applyAlignment="1" applyProtection="1">
      <alignment horizontal="left" vertical="top" wrapText="1" indent="1"/>
    </xf>
    <xf numFmtId="3" fontId="28" fillId="11" borderId="10" xfId="0" applyNumberFormat="1" applyFont="1" applyFill="1" applyBorder="1" applyAlignment="1" applyProtection="1">
      <alignment horizontal="left" vertical="top" wrapText="1" indent="1"/>
    </xf>
    <xf numFmtId="0" fontId="34" fillId="0" borderId="0" xfId="0" applyFont="1" applyFill="1" applyAlignment="1">
      <alignment horizontal="left" vertical="top"/>
    </xf>
    <xf numFmtId="0" fontId="0" fillId="0" borderId="0" xfId="0" applyFont="1" applyFill="1" applyAlignment="1">
      <alignment horizontal="left" vertical="top"/>
    </xf>
    <xf numFmtId="49" fontId="0" fillId="6" borderId="0" xfId="0" applyNumberFormat="1" applyFont="1" applyFill="1" applyAlignment="1">
      <alignment horizontal="left" vertical="top" wrapText="1"/>
    </xf>
    <xf numFmtId="49" fontId="26" fillId="6" borderId="0" xfId="0" applyNumberFormat="1" applyFont="1" applyFill="1" applyAlignment="1">
      <alignment horizontal="left" vertical="top" wrapText="1"/>
    </xf>
    <xf numFmtId="0" fontId="19" fillId="0" borderId="0" xfId="0" applyFont="1" applyFill="1" applyAlignment="1">
      <alignment horizontal="left" vertical="top"/>
    </xf>
    <xf numFmtId="0" fontId="20" fillId="0" borderId="0" xfId="0" applyFont="1" applyFill="1" applyBorder="1" applyAlignment="1">
      <alignment horizontal="left" vertical="top"/>
    </xf>
    <xf numFmtId="0" fontId="0" fillId="0" borderId="0" xfId="0" applyFont="1" applyFill="1" applyBorder="1" applyAlignment="1">
      <alignment horizontal="left" vertical="top"/>
    </xf>
    <xf numFmtId="0" fontId="28" fillId="8" borderId="1" xfId="0" applyFont="1" applyFill="1" applyBorder="1" applyAlignment="1" applyProtection="1">
      <alignment horizontal="left" vertical="top" wrapText="1" indent="1"/>
    </xf>
    <xf numFmtId="0" fontId="27" fillId="0" borderId="0" xfId="0" applyFont="1" applyFill="1" applyBorder="1" applyAlignment="1"/>
    <xf numFmtId="0" fontId="27" fillId="0" borderId="0" xfId="0" applyFont="1" applyBorder="1" applyAlignment="1"/>
    <xf numFmtId="0" fontId="40" fillId="0" borderId="0" xfId="0" applyFont="1" applyFill="1" applyAlignment="1">
      <alignment horizontal="left"/>
    </xf>
    <xf numFmtId="49" fontId="40" fillId="0" borderId="0" xfId="0" applyNumberFormat="1" applyFont="1" applyFill="1" applyAlignment="1">
      <alignment horizontal="left"/>
    </xf>
    <xf numFmtId="0" fontId="5" fillId="7" borderId="7" xfId="0" applyFont="1" applyFill="1" applyBorder="1" applyAlignment="1" applyProtection="1">
      <alignment horizontal="left" vertical="top" wrapText="1" indent="1"/>
    </xf>
    <xf numFmtId="3" fontId="0" fillId="10" borderId="1" xfId="0" applyNumberFormat="1" applyFont="1" applyFill="1" applyBorder="1" applyAlignment="1">
      <alignment horizontal="left" vertical="top" wrapText="1" indent="1"/>
    </xf>
    <xf numFmtId="0" fontId="11" fillId="8" borderId="1" xfId="0" applyFont="1" applyFill="1" applyBorder="1" applyAlignment="1" applyProtection="1">
      <alignment horizontal="left" vertical="top" wrapText="1" indent="1"/>
    </xf>
    <xf numFmtId="0" fontId="40" fillId="6" borderId="0" xfId="0" applyFont="1" applyFill="1" applyAlignment="1">
      <alignment horizontal="left" vertical="top" wrapText="1"/>
    </xf>
    <xf numFmtId="0" fontId="85" fillId="6" borderId="0" xfId="9" applyFont="1" applyFill="1" applyAlignment="1">
      <alignment horizontal="left" vertical="top" wrapText="1"/>
    </xf>
    <xf numFmtId="0" fontId="85" fillId="0" borderId="0" xfId="9" applyFont="1" applyAlignment="1">
      <alignment horizontal="left" vertical="top" wrapText="1"/>
    </xf>
    <xf numFmtId="0" fontId="15" fillId="6" borderId="0" xfId="9" applyFont="1" applyFill="1" applyAlignment="1">
      <alignment horizontal="left" vertical="top" wrapText="1"/>
    </xf>
    <xf numFmtId="0" fontId="30" fillId="6" borderId="0" xfId="9" applyFont="1" applyFill="1" applyAlignment="1">
      <alignment horizontal="center" vertical="top"/>
    </xf>
    <xf numFmtId="0" fontId="30" fillId="6" borderId="0" xfId="9" applyFont="1" applyFill="1" applyAlignment="1">
      <alignment horizontal="left" vertical="top"/>
    </xf>
    <xf numFmtId="0" fontId="26" fillId="6" borderId="0" xfId="9" applyFont="1" applyFill="1" applyAlignment="1">
      <alignment horizontal="left" vertical="top" wrapText="1"/>
    </xf>
    <xf numFmtId="0" fontId="78" fillId="6" borderId="0" xfId="9" applyFont="1" applyFill="1" applyAlignment="1">
      <alignment horizontal="left" vertical="top"/>
    </xf>
    <xf numFmtId="0" fontId="54" fillId="6" borderId="0" xfId="9" applyFont="1" applyFill="1" applyAlignment="1">
      <alignment horizontal="left" vertical="top"/>
    </xf>
    <xf numFmtId="0" fontId="29" fillId="6" borderId="0" xfId="9" applyFont="1" applyFill="1" applyAlignment="1">
      <alignment horizontal="left" vertical="top" wrapText="1" indent="2"/>
    </xf>
    <xf numFmtId="0" fontId="21" fillId="6" borderId="0" xfId="9" applyFont="1" applyFill="1" applyAlignment="1">
      <alignment horizontal="left" vertical="top" wrapText="1" indent="2"/>
    </xf>
    <xf numFmtId="0" fontId="21" fillId="6" borderId="0" xfId="9" applyFont="1" applyFill="1" applyBorder="1" applyAlignment="1">
      <alignment horizontal="left" vertical="top" wrapText="1" indent="2"/>
    </xf>
    <xf numFmtId="0" fontId="52" fillId="6" borderId="0" xfId="6" quotePrefix="1" applyFont="1" applyFill="1" applyBorder="1" applyAlignment="1">
      <alignment horizontal="left" vertical="top"/>
    </xf>
    <xf numFmtId="0" fontId="29" fillId="6" borderId="0" xfId="9" applyFont="1" applyFill="1" applyAlignment="1">
      <alignment horizontal="justify" vertical="top" wrapText="1"/>
    </xf>
    <xf numFmtId="0" fontId="29" fillId="6" borderId="0" xfId="9" applyFont="1" applyFill="1" applyBorder="1" applyAlignment="1">
      <alignment horizontal="justify" vertical="top" wrapText="1"/>
    </xf>
    <xf numFmtId="0" fontId="85" fillId="6" borderId="14" xfId="9" applyFont="1" applyFill="1" applyBorder="1" applyAlignment="1">
      <alignment horizontal="left" vertical="top" wrapText="1"/>
    </xf>
    <xf numFmtId="0" fontId="85" fillId="6" borderId="15" xfId="9" applyFont="1" applyFill="1" applyBorder="1" applyAlignment="1">
      <alignment horizontal="left" vertical="top" wrapText="1"/>
    </xf>
    <xf numFmtId="49" fontId="21" fillId="6" borderId="0" xfId="9" applyNumberFormat="1" applyFont="1" applyFill="1" applyAlignment="1">
      <alignment horizontal="left" vertical="top" wrapText="1" indent="2"/>
    </xf>
    <xf numFmtId="0" fontId="19" fillId="6" borderId="0" xfId="9" applyFont="1" applyFill="1" applyAlignment="1">
      <alignment horizontal="left" vertical="top"/>
    </xf>
    <xf numFmtId="0" fontId="29" fillId="6" borderId="0" xfId="9" applyFont="1" applyFill="1" applyBorder="1" applyAlignment="1">
      <alignment horizontal="left" vertical="top"/>
    </xf>
    <xf numFmtId="0" fontId="26" fillId="6" borderId="0" xfId="9" applyFont="1" applyFill="1" applyBorder="1" applyAlignment="1">
      <alignment horizontal="justify" vertical="top" wrapText="1"/>
    </xf>
    <xf numFmtId="49" fontId="21" fillId="6" borderId="0" xfId="9" applyNumberFormat="1" applyFont="1" applyFill="1" applyAlignment="1">
      <alignment horizontal="left" vertical="top" wrapText="1"/>
    </xf>
    <xf numFmtId="0" fontId="26" fillId="6" borderId="0" xfId="9" applyFont="1" applyFill="1" applyAlignment="1">
      <alignment horizontal="justify" vertical="top" wrapText="1"/>
    </xf>
    <xf numFmtId="0" fontId="85" fillId="6" borderId="0" xfId="9" applyFont="1" applyFill="1" applyAlignment="1">
      <alignment horizontal="justify" vertical="top" wrapText="1"/>
    </xf>
    <xf numFmtId="0" fontId="26" fillId="6" borderId="0" xfId="9" applyFont="1" applyFill="1" applyAlignment="1">
      <alignment horizontal="left" vertical="top" wrapText="1" indent="2"/>
    </xf>
    <xf numFmtId="0" fontId="85" fillId="6" borderId="0" xfId="9" applyFont="1" applyFill="1" applyAlignment="1">
      <alignment horizontal="left" vertical="top" wrapText="1" indent="2"/>
    </xf>
    <xf numFmtId="0" fontId="45" fillId="6" borderId="0" xfId="9" applyFont="1" applyFill="1" applyAlignment="1">
      <alignment horizontal="justify" vertical="top"/>
    </xf>
    <xf numFmtId="0" fontId="26" fillId="6" borderId="0" xfId="9" applyFont="1" applyFill="1" applyAlignment="1">
      <alignment horizontal="justify" vertical="top"/>
    </xf>
    <xf numFmtId="0" fontId="29" fillId="6" borderId="0" xfId="9" applyFont="1" applyFill="1" applyAlignment="1">
      <alignment horizontal="justify" vertical="top"/>
    </xf>
    <xf numFmtId="0" fontId="27" fillId="6" borderId="0" xfId="9" applyFont="1" applyFill="1" applyAlignment="1">
      <alignment horizontal="left" vertical="top"/>
    </xf>
    <xf numFmtId="49" fontId="21" fillId="6" borderId="0" xfId="9" applyNumberFormat="1" applyFont="1" applyFill="1" applyAlignment="1">
      <alignment horizontal="right" vertical="top" wrapText="1"/>
    </xf>
    <xf numFmtId="0" fontId="28" fillId="6" borderId="0" xfId="9" applyFont="1" applyFill="1" applyAlignment="1">
      <alignment horizontal="left" vertical="top"/>
    </xf>
    <xf numFmtId="0" fontId="23" fillId="6" borderId="0" xfId="9" applyFont="1" applyFill="1" applyAlignment="1">
      <alignment horizontal="left" vertical="top" wrapText="1"/>
    </xf>
    <xf numFmtId="0" fontId="23" fillId="6" borderId="0" xfId="9" applyFont="1" applyFill="1" applyAlignment="1">
      <alignment horizontal="left" vertical="top" indent="4"/>
    </xf>
    <xf numFmtId="0" fontId="23" fillId="6" borderId="0" xfId="9" applyFont="1" applyFill="1" applyAlignment="1">
      <alignment horizontal="left" vertical="top" wrapText="1" indent="2"/>
    </xf>
    <xf numFmtId="0" fontId="53" fillId="6" borderId="0" xfId="9" applyFont="1" applyFill="1" applyAlignment="1">
      <alignment horizontal="left" vertical="top"/>
    </xf>
    <xf numFmtId="0" fontId="12" fillId="6" borderId="0" xfId="9" applyFont="1" applyFill="1" applyAlignment="1">
      <alignment vertical="top"/>
    </xf>
    <xf numFmtId="0" fontId="53" fillId="6" borderId="0" xfId="9" applyFont="1" applyFill="1" applyAlignment="1">
      <alignment vertical="top"/>
    </xf>
    <xf numFmtId="0" fontId="12" fillId="6" borderId="0" xfId="9" applyFont="1" applyFill="1" applyAlignment="1">
      <alignment horizontal="left" vertical="top"/>
    </xf>
    <xf numFmtId="0" fontId="30" fillId="6" borderId="0" xfId="9" applyFont="1" applyFill="1" applyAlignment="1">
      <alignment horizontal="left" vertical="top" wrapText="1" indent="2"/>
    </xf>
    <xf numFmtId="0" fontId="51" fillId="6" borderId="0" xfId="6" quotePrefix="1" applyFont="1" applyFill="1" applyAlignment="1">
      <alignment horizontal="left" vertical="top" wrapText="1"/>
    </xf>
    <xf numFmtId="0" fontId="0" fillId="6" borderId="1" xfId="0" applyFont="1" applyFill="1" applyBorder="1" applyAlignment="1">
      <alignment horizontal="left" vertical="top" wrapText="1" indent="1"/>
    </xf>
    <xf numFmtId="0" fontId="77" fillId="6" borderId="1" xfId="0" applyFont="1" applyFill="1" applyBorder="1" applyAlignment="1">
      <alignment horizontal="left" vertical="top" wrapText="1"/>
    </xf>
    <xf numFmtId="49" fontId="20" fillId="6" borderId="0" xfId="0" applyNumberFormat="1" applyFont="1" applyFill="1" applyBorder="1" applyAlignment="1">
      <alignment horizontal="left" vertical="top" wrapText="1"/>
    </xf>
    <xf numFmtId="49" fontId="44" fillId="6" borderId="0" xfId="0" applyNumberFormat="1" applyFont="1" applyFill="1" applyBorder="1" applyAlignment="1">
      <alignment horizontal="left" vertical="top" wrapText="1"/>
    </xf>
    <xf numFmtId="49" fontId="28" fillId="6" borderId="0" xfId="0" applyNumberFormat="1" applyFont="1" applyFill="1" applyBorder="1" applyAlignment="1">
      <alignment horizontal="left" vertical="top" wrapText="1"/>
    </xf>
    <xf numFmtId="49" fontId="22" fillId="6" borderId="0" xfId="0" applyNumberFormat="1" applyFont="1" applyFill="1" applyAlignment="1">
      <alignment horizontal="left" vertical="top"/>
    </xf>
    <xf numFmtId="49" fontId="25" fillId="6" borderId="0" xfId="0" applyNumberFormat="1" applyFont="1" applyFill="1" applyAlignment="1">
      <alignment horizontal="left" vertical="top"/>
    </xf>
    <xf numFmtId="49" fontId="27" fillId="6" borderId="0" xfId="0" applyNumberFormat="1" applyFont="1" applyFill="1" applyBorder="1" applyAlignment="1" applyProtection="1">
      <alignment horizontal="left" vertical="top" wrapText="1"/>
    </xf>
    <xf numFmtId="49" fontId="29" fillId="6" borderId="0" xfId="0" applyNumberFormat="1" applyFont="1" applyFill="1" applyBorder="1" applyAlignment="1" applyProtection="1">
      <alignment horizontal="left" vertical="top" wrapText="1"/>
    </xf>
    <xf numFmtId="49" fontId="40" fillId="6" borderId="0" xfId="0" applyNumberFormat="1" applyFont="1" applyFill="1" applyAlignment="1">
      <alignment horizontal="left" vertical="top" wrapText="1"/>
    </xf>
    <xf numFmtId="49" fontId="27" fillId="6" borderId="0" xfId="0" applyNumberFormat="1" applyFont="1" applyFill="1" applyAlignment="1">
      <alignment horizontal="left" vertical="top"/>
    </xf>
    <xf numFmtId="49" fontId="0" fillId="6" borderId="0" xfId="0" applyNumberFormat="1" applyFont="1" applyFill="1" applyBorder="1" applyAlignment="1">
      <alignment horizontal="left" vertical="top"/>
    </xf>
    <xf numFmtId="49" fontId="45" fillId="6" borderId="0" xfId="0" applyNumberFormat="1" applyFont="1" applyFill="1" applyAlignment="1">
      <alignment horizontal="left" vertical="top"/>
    </xf>
    <xf numFmtId="49" fontId="27" fillId="6" borderId="0" xfId="0" applyNumberFormat="1" applyFont="1" applyFill="1" applyBorder="1" applyAlignment="1" applyProtection="1">
      <alignment horizontal="left" vertical="top"/>
    </xf>
    <xf numFmtId="49" fontId="29" fillId="6" borderId="0" xfId="0" applyNumberFormat="1" applyFont="1" applyFill="1" applyBorder="1" applyAlignment="1" applyProtection="1">
      <alignment horizontal="left" vertical="top"/>
    </xf>
    <xf numFmtId="49" fontId="5" fillId="6" borderId="0" xfId="0" applyNumberFormat="1" applyFont="1" applyFill="1" applyBorder="1" applyAlignment="1" applyProtection="1">
      <alignment horizontal="left" vertical="top" wrapText="1"/>
    </xf>
    <xf numFmtId="49" fontId="40" fillId="6" borderId="0" xfId="0" applyNumberFormat="1" applyFont="1" applyFill="1" applyAlignment="1">
      <alignment horizontal="left" vertical="top"/>
    </xf>
    <xf numFmtId="49" fontId="24" fillId="6" borderId="0" xfId="0" applyNumberFormat="1" applyFont="1" applyFill="1" applyAlignment="1">
      <alignment horizontal="left" vertical="top"/>
    </xf>
    <xf numFmtId="49" fontId="34" fillId="6" borderId="0" xfId="0" applyNumberFormat="1" applyFont="1" applyFill="1" applyAlignment="1">
      <alignment horizontal="left" vertical="top"/>
    </xf>
    <xf numFmtId="49" fontId="0" fillId="6" borderId="0" xfId="0" applyNumberFormat="1" applyFont="1" applyFill="1" applyAlignment="1">
      <alignment horizontal="left" vertical="top"/>
    </xf>
    <xf numFmtId="0" fontId="20" fillId="6" borderId="0" xfId="0" applyFont="1" applyFill="1" applyBorder="1" applyAlignment="1">
      <alignment vertical="center" wrapText="1"/>
    </xf>
    <xf numFmtId="0" fontId="44" fillId="6" borderId="0" xfId="0" applyFont="1" applyFill="1" applyBorder="1" applyAlignment="1">
      <alignment vertical="center" wrapText="1"/>
    </xf>
    <xf numFmtId="0" fontId="15" fillId="6" borderId="0" xfId="0" applyFont="1" applyFill="1" applyAlignment="1">
      <alignment horizontal="left" vertical="top" wrapText="1"/>
    </xf>
    <xf numFmtId="0" fontId="28" fillId="6" borderId="0" xfId="0" applyFont="1" applyFill="1" applyBorder="1" applyAlignment="1">
      <alignment vertical="center" wrapText="1"/>
    </xf>
    <xf numFmtId="0" fontId="0" fillId="6" borderId="0" xfId="0" applyFont="1" applyFill="1" applyBorder="1" applyAlignment="1">
      <alignment horizontal="left" vertical="top" wrapText="1"/>
    </xf>
    <xf numFmtId="0" fontId="27" fillId="6" borderId="0" xfId="0" applyFont="1" applyFill="1" applyBorder="1" applyAlignment="1" applyProtection="1">
      <alignment vertical="top" wrapText="1"/>
    </xf>
    <xf numFmtId="0" fontId="18" fillId="6" borderId="0" xfId="0" applyFont="1" applyFill="1" applyAlignment="1">
      <alignment horizontal="left" vertical="top" wrapText="1"/>
    </xf>
    <xf numFmtId="0" fontId="29" fillId="6" borderId="0" xfId="0" applyFont="1" applyFill="1" applyBorder="1" applyAlignment="1" applyProtection="1">
      <alignment vertical="top" wrapText="1"/>
    </xf>
    <xf numFmtId="0" fontId="40" fillId="6" borderId="0" xfId="0" applyFont="1" applyFill="1" applyAlignment="1">
      <alignment vertical="top" wrapText="1"/>
    </xf>
    <xf numFmtId="0" fontId="0" fillId="6" borderId="0" xfId="0" applyFont="1" applyFill="1" applyBorder="1" applyAlignment="1">
      <alignment horizontal="center"/>
    </xf>
    <xf numFmtId="0" fontId="45" fillId="6" borderId="0" xfId="0" applyFont="1" applyFill="1" applyAlignment="1">
      <alignment vertical="top"/>
    </xf>
    <xf numFmtId="0" fontId="27" fillId="6" borderId="0" xfId="0" applyFont="1" applyFill="1" applyBorder="1" applyAlignment="1" applyProtection="1">
      <alignment vertical="top"/>
    </xf>
    <xf numFmtId="0" fontId="29" fillId="6" borderId="0" xfId="0" applyFont="1" applyFill="1" applyBorder="1" applyAlignment="1" applyProtection="1">
      <alignment vertical="top"/>
    </xf>
    <xf numFmtId="0" fontId="5" fillId="6" borderId="0" xfId="0" applyFont="1" applyFill="1" applyBorder="1" applyAlignment="1" applyProtection="1">
      <alignment vertical="top" wrapText="1"/>
    </xf>
    <xf numFmtId="0" fontId="40" fillId="6" borderId="0" xfId="0" applyFont="1" applyFill="1" applyAlignment="1">
      <alignment horizontal="left" vertical="top"/>
    </xf>
    <xf numFmtId="0" fontId="24" fillId="6" borderId="0" xfId="0" applyFont="1" applyFill="1" applyAlignment="1">
      <alignment vertical="top"/>
    </xf>
    <xf numFmtId="0" fontId="22" fillId="6" borderId="0" xfId="0" applyFont="1" applyFill="1"/>
    <xf numFmtId="0" fontId="23" fillId="6" borderId="0" xfId="0" applyFont="1" applyFill="1" applyBorder="1"/>
    <xf numFmtId="0" fontId="36" fillId="6" borderId="0" xfId="0" applyFont="1" applyFill="1" applyBorder="1" applyAlignment="1">
      <alignment horizontal="left" vertical="top" indent="1"/>
    </xf>
    <xf numFmtId="0" fontId="0" fillId="6" borderId="0" xfId="0" applyFont="1" applyFill="1" applyBorder="1"/>
    <xf numFmtId="0" fontId="65" fillId="0" borderId="1" xfId="0" applyFont="1" applyFill="1" applyBorder="1" applyAlignment="1" applyProtection="1">
      <alignment horizontal="left" vertical="top" wrapText="1"/>
    </xf>
    <xf numFmtId="0" fontId="0" fillId="0" borderId="0" xfId="0" applyFont="1" applyAlignment="1">
      <alignment horizontal="left" vertical="center" wrapText="1"/>
    </xf>
    <xf numFmtId="0" fontId="73" fillId="8" borderId="1" xfId="0" applyFont="1" applyFill="1" applyBorder="1" applyAlignment="1">
      <alignment horizontal="left" vertical="top" wrapText="1" indent="1"/>
    </xf>
    <xf numFmtId="0" fontId="12" fillId="6" borderId="0" xfId="9" applyFont="1" applyFill="1" applyAlignment="1">
      <alignment horizontal="left" vertical="top"/>
    </xf>
    <xf numFmtId="0" fontId="53" fillId="6" borderId="0" xfId="9" applyFont="1" applyFill="1" applyAlignment="1">
      <alignment horizontal="left" vertical="top"/>
    </xf>
    <xf numFmtId="0" fontId="53" fillId="6" borderId="0" xfId="9" applyFont="1" applyFill="1" applyAlignment="1">
      <alignment horizontal="justify" vertical="top" wrapText="1"/>
    </xf>
    <xf numFmtId="0" fontId="23" fillId="6" borderId="0" xfId="9" applyFont="1" applyFill="1" applyAlignment="1">
      <alignment horizontal="left" vertical="top" wrapText="1" indent="2"/>
    </xf>
    <xf numFmtId="0" fontId="12" fillId="6" borderId="0" xfId="9" applyFont="1" applyFill="1" applyAlignment="1">
      <alignment horizontal="left" vertical="top" wrapText="1"/>
    </xf>
    <xf numFmtId="0" fontId="26" fillId="6" borderId="0" xfId="9" applyFont="1" applyFill="1" applyAlignment="1">
      <alignment horizontal="left" vertical="top" wrapText="1" indent="2"/>
    </xf>
    <xf numFmtId="0" fontId="57" fillId="6" borderId="0" xfId="9" applyFont="1" applyFill="1" applyBorder="1" applyAlignment="1">
      <alignment horizontal="left" vertical="top" wrapText="1" indent="2"/>
    </xf>
    <xf numFmtId="0" fontId="26" fillId="6" borderId="0" xfId="9" applyFont="1" applyFill="1" applyBorder="1" applyAlignment="1">
      <alignment horizontal="left" vertical="top" wrapText="1" indent="2"/>
    </xf>
    <xf numFmtId="0" fontId="29" fillId="6" borderId="0" xfId="9" applyFont="1" applyFill="1" applyAlignment="1">
      <alignment horizontal="left" vertical="top" wrapText="1" indent="2"/>
    </xf>
    <xf numFmtId="0" fontId="5" fillId="6" borderId="0" xfId="9" applyFont="1" applyFill="1" applyAlignment="1">
      <alignment horizontal="justify" vertical="top"/>
    </xf>
    <xf numFmtId="0" fontId="29" fillId="6" borderId="0" xfId="9" applyFont="1" applyFill="1" applyAlignment="1">
      <alignment horizontal="justify" vertical="top"/>
    </xf>
    <xf numFmtId="0" fontId="24" fillId="14" borderId="0" xfId="9" applyFont="1" applyFill="1" applyAlignment="1">
      <alignment horizontal="left" vertical="top" wrapText="1"/>
    </xf>
    <xf numFmtId="0" fontId="5" fillId="6" borderId="0" xfId="9" applyFont="1" applyFill="1" applyAlignment="1">
      <alignment horizontal="justify" vertical="top" wrapText="1"/>
    </xf>
    <xf numFmtId="0" fontId="29" fillId="6" borderId="0" xfId="9" applyFont="1" applyFill="1" applyAlignment="1">
      <alignment horizontal="justify" vertical="top" wrapText="1"/>
    </xf>
    <xf numFmtId="0" fontId="9" fillId="6" borderId="0" xfId="9" applyFont="1" applyFill="1" applyAlignment="1">
      <alignment horizontal="left" vertical="top" wrapText="1" indent="2"/>
    </xf>
    <xf numFmtId="0" fontId="5" fillId="6" borderId="0" xfId="9" applyFont="1" applyFill="1" applyAlignment="1">
      <alignment horizontal="left" vertical="top" wrapText="1" indent="2"/>
    </xf>
    <xf numFmtId="0" fontId="57" fillId="6" borderId="0" xfId="9" applyFont="1" applyFill="1" applyAlignment="1">
      <alignment horizontal="justify" vertical="top" wrapText="1"/>
    </xf>
    <xf numFmtId="0" fontId="26" fillId="6" borderId="0" xfId="9" applyFont="1" applyFill="1" applyAlignment="1">
      <alignment horizontal="justify" vertical="top" wrapText="1"/>
    </xf>
    <xf numFmtId="0" fontId="29" fillId="6" borderId="0" xfId="9" applyFont="1" applyFill="1" applyBorder="1" applyAlignment="1">
      <alignment horizontal="justify" vertical="top" wrapText="1"/>
    </xf>
    <xf numFmtId="0" fontId="89" fillId="6" borderId="0" xfId="9" applyFont="1" applyFill="1" applyBorder="1" applyAlignment="1">
      <alignment horizontal="left" vertical="top" wrapText="1" indent="2"/>
    </xf>
    <xf numFmtId="0" fontId="90" fillId="6" borderId="0" xfId="9" applyFont="1" applyFill="1" applyBorder="1" applyAlignment="1">
      <alignment horizontal="left" vertical="top" wrapText="1" indent="2"/>
    </xf>
    <xf numFmtId="0" fontId="58" fillId="6" borderId="0" xfId="9" applyFont="1" applyFill="1" applyBorder="1" applyAlignment="1">
      <alignment horizontal="justify" vertical="top" wrapText="1"/>
    </xf>
    <xf numFmtId="0" fontId="28" fillId="6" borderId="0" xfId="9" applyFont="1" applyFill="1" applyAlignment="1">
      <alignment horizontal="justify" vertical="top"/>
    </xf>
    <xf numFmtId="0" fontId="57" fillId="6" borderId="0" xfId="9" applyFont="1" applyFill="1" applyAlignment="1">
      <alignment horizontal="left" vertical="top" wrapText="1" indent="2"/>
    </xf>
    <xf numFmtId="0" fontId="64" fillId="6" borderId="0" xfId="9" applyFont="1" applyFill="1" applyAlignment="1">
      <alignment horizontal="justify" vertical="top"/>
    </xf>
    <xf numFmtId="0" fontId="27" fillId="6" borderId="0" xfId="9" applyFont="1" applyFill="1" applyAlignment="1">
      <alignment horizontal="justify" vertical="top"/>
    </xf>
    <xf numFmtId="0" fontId="57" fillId="6" borderId="0" xfId="9" applyFont="1" applyFill="1" applyBorder="1" applyAlignment="1">
      <alignment horizontal="justify" vertical="top" wrapText="1"/>
    </xf>
    <xf numFmtId="0" fontId="26" fillId="6" borderId="0" xfId="9" applyFont="1" applyFill="1" applyBorder="1" applyAlignment="1">
      <alignment horizontal="justify" vertical="top" wrapText="1"/>
    </xf>
    <xf numFmtId="0" fontId="29" fillId="6" borderId="0" xfId="9" applyFont="1" applyFill="1" applyAlignment="1">
      <alignment horizontal="left" vertical="top" wrapText="1"/>
    </xf>
    <xf numFmtId="0" fontId="63" fillId="14" borderId="0" xfId="9" applyFont="1" applyFill="1" applyAlignment="1">
      <alignment horizontal="left" vertical="top" wrapText="1"/>
    </xf>
    <xf numFmtId="0" fontId="57" fillId="15" borderId="6" xfId="9" applyFont="1" applyFill="1" applyBorder="1" applyAlignment="1">
      <alignment horizontal="justify" vertical="top" wrapText="1"/>
    </xf>
    <xf numFmtId="0" fontId="26" fillId="15" borderId="5" xfId="9" applyFont="1" applyFill="1" applyBorder="1" applyAlignment="1">
      <alignment horizontal="justify" vertical="top" wrapText="1"/>
    </xf>
    <xf numFmtId="0" fontId="26" fillId="15" borderId="4" xfId="9" applyFont="1" applyFill="1" applyBorder="1" applyAlignment="1">
      <alignment horizontal="justify" vertical="top" wrapText="1"/>
    </xf>
    <xf numFmtId="0" fontId="27" fillId="6" borderId="0" xfId="9" applyFont="1" applyFill="1" applyAlignment="1">
      <alignment horizontal="justify" vertical="top" wrapText="1"/>
    </xf>
    <xf numFmtId="0" fontId="6" fillId="3" borderId="3" xfId="9" applyFont="1" applyFill="1" applyBorder="1" applyAlignment="1">
      <alignment horizontal="center" vertical="center" wrapText="1"/>
    </xf>
    <xf numFmtId="0" fontId="28" fillId="3" borderId="3" xfId="9" applyFont="1" applyFill="1" applyBorder="1" applyAlignment="1">
      <alignment horizontal="center" vertical="center" wrapText="1"/>
    </xf>
    <xf numFmtId="0" fontId="28" fillId="3" borderId="2" xfId="9" applyFont="1" applyFill="1" applyBorder="1" applyAlignment="1">
      <alignment horizontal="center" vertical="center" wrapText="1"/>
    </xf>
    <xf numFmtId="0" fontId="20" fillId="0" borderId="6" xfId="9" applyFont="1" applyBorder="1" applyAlignment="1">
      <alignment horizontal="center" vertical="center" wrapText="1"/>
    </xf>
    <xf numFmtId="0" fontId="20" fillId="0" borderId="5" xfId="9" applyFont="1" applyBorder="1" applyAlignment="1">
      <alignment horizontal="center" vertical="center" wrapText="1"/>
    </xf>
    <xf numFmtId="0" fontId="20" fillId="0" borderId="4" xfId="9" applyFont="1" applyBorder="1" applyAlignment="1">
      <alignment horizontal="center" vertical="center" wrapText="1"/>
    </xf>
    <xf numFmtId="0" fontId="61" fillId="13" borderId="0" xfId="9" applyFont="1" applyFill="1" applyAlignment="1">
      <alignment horizontal="left" vertical="center" wrapText="1"/>
    </xf>
    <xf numFmtId="0" fontId="31" fillId="13" borderId="0" xfId="9" applyFont="1" applyFill="1" applyAlignment="1">
      <alignment horizontal="left" vertical="center" wrapText="1"/>
    </xf>
    <xf numFmtId="0" fontId="57" fillId="0" borderId="6" xfId="0" applyFont="1" applyFill="1" applyBorder="1" applyAlignment="1" applyProtection="1">
      <alignment horizontal="left" vertical="top" wrapText="1" indent="1"/>
    </xf>
    <xf numFmtId="0" fontId="26" fillId="0" borderId="4" xfId="0" applyFont="1" applyFill="1" applyBorder="1" applyAlignment="1" applyProtection="1">
      <alignment horizontal="left" vertical="top" wrapText="1" indent="1"/>
    </xf>
    <xf numFmtId="0" fontId="24" fillId="4" borderId="0" xfId="0" applyFont="1" applyFill="1" applyAlignment="1">
      <alignment horizontal="left" vertical="top" wrapText="1"/>
    </xf>
    <xf numFmtId="0" fontId="29" fillId="7" borderId="6" xfId="0" applyFont="1" applyFill="1" applyBorder="1" applyAlignment="1" applyProtection="1">
      <alignment horizontal="left" vertical="top" wrapText="1" indent="1"/>
    </xf>
    <xf numFmtId="0" fontId="29" fillId="7" borderId="4" xfId="0" applyFont="1" applyFill="1" applyBorder="1" applyAlignment="1" applyProtection="1">
      <alignment horizontal="left" vertical="top" wrapText="1" indent="1"/>
    </xf>
    <xf numFmtId="0" fontId="29" fillId="7" borderId="6" xfId="0" applyFont="1" applyFill="1" applyBorder="1" applyAlignment="1" applyProtection="1">
      <alignment horizontal="left" vertical="top" wrapText="1" indent="3"/>
    </xf>
    <xf numFmtId="0" fontId="29" fillId="7" borderId="4" xfId="0" applyFont="1" applyFill="1" applyBorder="1" applyAlignment="1" applyProtection="1">
      <alignment horizontal="left" vertical="top" wrapText="1" indent="3"/>
    </xf>
    <xf numFmtId="0" fontId="28" fillId="8" borderId="6" xfId="0" applyFont="1" applyFill="1" applyBorder="1" applyAlignment="1" applyProtection="1">
      <alignment horizontal="left" vertical="top" wrapText="1" indent="1"/>
    </xf>
    <xf numFmtId="0" fontId="28" fillId="8" borderId="4" xfId="0" applyFont="1" applyFill="1" applyBorder="1" applyAlignment="1" applyProtection="1">
      <alignment horizontal="left" vertical="top" wrapText="1" indent="1"/>
    </xf>
    <xf numFmtId="0" fontId="5" fillId="7" borderId="6" xfId="0" applyFont="1" applyFill="1" applyBorder="1" applyAlignment="1" applyProtection="1">
      <alignment horizontal="left" vertical="top" wrapText="1" indent="1"/>
    </xf>
    <xf numFmtId="0" fontId="61" fillId="5" borderId="0" xfId="0" applyFont="1" applyFill="1" applyAlignment="1">
      <alignment horizontal="left" vertical="center" wrapText="1"/>
    </xf>
    <xf numFmtId="0" fontId="31" fillId="5" borderId="0" xfId="0" applyFont="1" applyFill="1" applyAlignment="1">
      <alignment horizontal="left"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4" fillId="5" borderId="0" xfId="0" applyFont="1" applyFill="1" applyAlignment="1">
      <alignment horizontal="left" vertical="center" wrapText="1"/>
    </xf>
    <xf numFmtId="0" fontId="44" fillId="5" borderId="0" xfId="0" applyFont="1" applyFill="1" applyAlignment="1">
      <alignment horizontal="left" vertical="center" wrapText="1"/>
    </xf>
    <xf numFmtId="0" fontId="24" fillId="4" borderId="0" xfId="0" applyFont="1" applyFill="1" applyAlignment="1">
      <alignment horizontal="left" vertical="top"/>
    </xf>
    <xf numFmtId="0" fontId="26" fillId="4" borderId="0" xfId="0" applyFont="1" applyFill="1" applyAlignment="1">
      <alignment horizontal="right"/>
    </xf>
    <xf numFmtId="0" fontId="29" fillId="0" borderId="6" xfId="0" applyFont="1" applyFill="1" applyBorder="1" applyAlignment="1" applyProtection="1">
      <alignment horizontal="left" vertical="top" wrapText="1" indent="1"/>
    </xf>
    <xf numFmtId="0" fontId="29" fillId="0" borderId="4" xfId="0" applyFont="1" applyFill="1" applyBorder="1" applyAlignment="1" applyProtection="1">
      <alignment horizontal="left" vertical="top" wrapText="1" indent="1"/>
    </xf>
    <xf numFmtId="0" fontId="66" fillId="0" borderId="0" xfId="0" applyFont="1" applyFill="1" applyAlignment="1">
      <alignment horizontal="justify" wrapText="1"/>
    </xf>
    <xf numFmtId="0" fontId="40" fillId="0" borderId="0" xfId="0" applyFont="1" applyFill="1" applyAlignment="1">
      <alignment horizontal="justify" wrapText="1"/>
    </xf>
    <xf numFmtId="1" fontId="59" fillId="6" borderId="16" xfId="0" applyNumberFormat="1" applyFont="1" applyFill="1" applyBorder="1" applyAlignment="1">
      <alignment horizontal="center" vertical="center" wrapText="1"/>
    </xf>
    <xf numFmtId="1" fontId="60" fillId="6" borderId="16" xfId="0" applyNumberFormat="1" applyFont="1" applyFill="1" applyBorder="1" applyAlignment="1">
      <alignment horizontal="center" vertical="center"/>
    </xf>
    <xf numFmtId="1" fontId="66" fillId="3" borderId="17" xfId="0" applyNumberFormat="1" applyFont="1" applyFill="1" applyBorder="1" applyAlignment="1">
      <alignment horizontal="center" vertical="center" wrapText="1"/>
    </xf>
    <xf numFmtId="1" fontId="40" fillId="3" borderId="18" xfId="0" applyNumberFormat="1" applyFont="1" applyFill="1" applyBorder="1" applyAlignment="1">
      <alignment horizontal="center" vertical="center"/>
    </xf>
    <xf numFmtId="1" fontId="40" fillId="3" borderId="19" xfId="0" applyNumberFormat="1" applyFont="1" applyFill="1" applyBorder="1" applyAlignment="1">
      <alignment horizontal="center" vertical="center"/>
    </xf>
    <xf numFmtId="0" fontId="17" fillId="0" borderId="0" xfId="6" applyAlignment="1">
      <alignment horizontal="left"/>
    </xf>
    <xf numFmtId="0" fontId="40" fillId="0" borderId="0" xfId="0" applyFont="1" applyAlignment="1">
      <alignment horizontal="justify" wrapText="1"/>
    </xf>
    <xf numFmtId="0" fontId="27" fillId="6" borderId="0" xfId="0" applyFont="1" applyFill="1" applyAlignment="1">
      <alignment horizontal="left" wrapText="1"/>
    </xf>
    <xf numFmtId="0" fontId="40" fillId="6" borderId="0" xfId="0" applyFont="1" applyFill="1" applyAlignment="1">
      <alignment horizontal="left" vertical="top" wrapText="1"/>
    </xf>
    <xf numFmtId="0" fontId="27" fillId="0" borderId="0" xfId="0" applyFont="1" applyAlignment="1">
      <alignment horizontal="left" wrapText="1"/>
    </xf>
    <xf numFmtId="0" fontId="24" fillId="12" borderId="0" xfId="0" applyFont="1" applyFill="1" applyAlignment="1">
      <alignment horizontal="left" vertical="top"/>
    </xf>
    <xf numFmtId="0" fontId="57" fillId="6" borderId="6" xfId="0" applyFont="1" applyFill="1" applyBorder="1" applyAlignment="1" applyProtection="1">
      <alignment horizontal="left" vertical="top" wrapText="1" indent="3"/>
    </xf>
    <xf numFmtId="0" fontId="26" fillId="6" borderId="4" xfId="0" applyFont="1" applyFill="1" applyBorder="1" applyAlignment="1" applyProtection="1">
      <alignment horizontal="left" vertical="top" wrapText="1" indent="3"/>
    </xf>
    <xf numFmtId="0" fontId="26" fillId="6" borderId="6" xfId="0" applyFont="1" applyFill="1" applyBorder="1" applyAlignment="1" applyProtection="1">
      <alignment horizontal="left" vertical="top" wrapText="1" indent="1"/>
    </xf>
    <xf numFmtId="0" fontId="26" fillId="6" borderId="4" xfId="0" applyFont="1" applyFill="1" applyBorder="1" applyAlignment="1" applyProtection="1">
      <alignment horizontal="left" vertical="top" wrapText="1" indent="1"/>
    </xf>
    <xf numFmtId="0" fontId="26" fillId="6" borderId="1" xfId="0" applyFont="1" applyFill="1" applyBorder="1" applyAlignment="1" applyProtection="1">
      <alignment horizontal="left" vertical="top" wrapText="1" indent="1"/>
    </xf>
    <xf numFmtId="0" fontId="27" fillId="6" borderId="10" xfId="0" applyFont="1" applyFill="1" applyBorder="1" applyAlignment="1" applyProtection="1">
      <alignment horizontal="left" vertical="top" wrapText="1" indent="1"/>
    </xf>
    <xf numFmtId="0" fontId="5" fillId="7" borderId="6" xfId="0" applyFont="1" applyFill="1" applyBorder="1" applyAlignment="1" applyProtection="1">
      <alignment horizontal="left" vertical="top" wrapText="1" indent="3"/>
    </xf>
    <xf numFmtId="0" fontId="5" fillId="7" borderId="4" xfId="0" applyFont="1" applyFill="1" applyBorder="1" applyAlignment="1" applyProtection="1">
      <alignment horizontal="left" vertical="top" wrapText="1" indent="3"/>
    </xf>
    <xf numFmtId="0" fontId="28" fillId="8" borderId="1" xfId="0" applyFont="1" applyFill="1" applyBorder="1" applyAlignment="1" applyProtection="1">
      <alignment horizontal="left" vertical="top" wrapText="1" indent="1"/>
    </xf>
    <xf numFmtId="0" fontId="5" fillId="7" borderId="1" xfId="0" applyFont="1" applyFill="1" applyBorder="1" applyAlignment="1" applyProtection="1">
      <alignment horizontal="left" vertical="top" wrapText="1" indent="3"/>
    </xf>
    <xf numFmtId="0" fontId="29" fillId="7" borderId="1" xfId="0" applyFont="1" applyFill="1" applyBorder="1" applyAlignment="1" applyProtection="1">
      <alignment horizontal="left" vertical="top" wrapText="1" indent="3"/>
    </xf>
    <xf numFmtId="0" fontId="29" fillId="0" borderId="7" xfId="0" applyFont="1" applyFill="1" applyBorder="1" applyAlignment="1" applyProtection="1">
      <alignment horizontal="left" vertical="top" wrapText="1" indent="3"/>
    </xf>
    <xf numFmtId="0" fontId="64" fillId="6" borderId="0" xfId="0" applyFont="1" applyFill="1" applyAlignment="1">
      <alignment horizontal="left" wrapText="1"/>
    </xf>
    <xf numFmtId="0" fontId="29" fillId="0" borderId="0" xfId="0" applyFont="1" applyAlignment="1">
      <alignment horizontal="left" vertical="top" wrapText="1"/>
    </xf>
    <xf numFmtId="0" fontId="17" fillId="0" borderId="0" xfId="6" applyFill="1" applyAlignment="1">
      <alignment horizontal="left" vertical="center" wrapText="1"/>
    </xf>
    <xf numFmtId="0" fontId="17" fillId="0" borderId="26" xfId="6" applyFill="1" applyBorder="1" applyAlignment="1">
      <alignment horizontal="left" vertical="center" wrapText="1"/>
    </xf>
    <xf numFmtId="0" fontId="22" fillId="3" borderId="24" xfId="0" applyFont="1" applyFill="1" applyBorder="1" applyAlignment="1">
      <alignment horizontal="center" vertical="top" wrapText="1"/>
    </xf>
    <xf numFmtId="0" fontId="22" fillId="3" borderId="25" xfId="0" applyFont="1" applyFill="1" applyBorder="1" applyAlignment="1">
      <alignment horizontal="center" vertical="top" wrapText="1"/>
    </xf>
    <xf numFmtId="0" fontId="69" fillId="3" borderId="24" xfId="0" applyFont="1" applyFill="1" applyBorder="1" applyAlignment="1">
      <alignment horizontal="center" vertical="top" wrapText="1"/>
    </xf>
    <xf numFmtId="0" fontId="17" fillId="0" borderId="0" xfId="6" applyAlignment="1">
      <alignment horizontal="left" vertical="center" wrapText="1"/>
    </xf>
    <xf numFmtId="0" fontId="17" fillId="0" borderId="26" xfId="6" applyBorder="1" applyAlignment="1">
      <alignment horizontal="left" vertical="center" wrapText="1"/>
    </xf>
    <xf numFmtId="0" fontId="29" fillId="0" borderId="1" xfId="0" applyFont="1" applyFill="1" applyBorder="1" applyAlignment="1" applyProtection="1">
      <alignment horizontal="left" vertical="top" wrapText="1" indent="1"/>
    </xf>
    <xf numFmtId="0" fontId="66" fillId="0" borderId="0" xfId="0" applyFont="1" applyAlignment="1">
      <alignment horizontal="justify" wrapText="1"/>
    </xf>
    <xf numFmtId="1" fontId="10" fillId="3" borderId="17" xfId="0" applyNumberFormat="1" applyFont="1" applyFill="1" applyBorder="1" applyAlignment="1">
      <alignment horizontal="center" vertical="center" wrapText="1"/>
    </xf>
    <xf numFmtId="1" fontId="34" fillId="3" borderId="18" xfId="0" applyNumberFormat="1" applyFont="1" applyFill="1" applyBorder="1" applyAlignment="1">
      <alignment horizontal="center" vertical="center"/>
    </xf>
    <xf numFmtId="1" fontId="34" fillId="3" borderId="19" xfId="0" applyNumberFormat="1" applyFont="1" applyFill="1" applyBorder="1" applyAlignment="1">
      <alignment horizontal="center" vertical="center"/>
    </xf>
    <xf numFmtId="0" fontId="28"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57" fillId="6" borderId="1" xfId="0" applyFont="1" applyFill="1" applyBorder="1" applyAlignment="1" applyProtection="1">
      <alignment horizontal="left" vertical="top" wrapText="1" indent="3"/>
    </xf>
    <xf numFmtId="0" fontId="26" fillId="6" borderId="1" xfId="0" applyFont="1" applyFill="1" applyBorder="1" applyAlignment="1" applyProtection="1">
      <alignment horizontal="left" vertical="top" wrapText="1" indent="3"/>
    </xf>
    <xf numFmtId="0" fontId="26" fillId="6" borderId="7" xfId="0" applyFont="1" applyFill="1" applyBorder="1" applyAlignment="1" applyProtection="1">
      <alignment horizontal="left" vertical="top" wrapText="1" indent="3"/>
    </xf>
    <xf numFmtId="0" fontId="29" fillId="0" borderId="6" xfId="0" applyFont="1" applyFill="1" applyBorder="1" applyAlignment="1" applyProtection="1">
      <alignment horizontal="left" vertical="top" wrapText="1" indent="3"/>
    </xf>
    <xf numFmtId="0" fontId="29" fillId="0" borderId="4" xfId="0" applyFont="1" applyFill="1" applyBorder="1" applyAlignment="1" applyProtection="1">
      <alignment horizontal="left" vertical="top" wrapText="1" indent="3"/>
    </xf>
    <xf numFmtId="0" fontId="28" fillId="6" borderId="10" xfId="0" applyFont="1" applyFill="1" applyBorder="1" applyAlignment="1" applyProtection="1">
      <alignment horizontal="left" vertical="top" wrapText="1" indent="1"/>
    </xf>
    <xf numFmtId="0" fontId="28" fillId="8" borderId="7" xfId="0" applyFont="1" applyFill="1" applyBorder="1" applyAlignment="1" applyProtection="1">
      <alignment horizontal="left" vertical="top" wrapText="1" indent="1"/>
    </xf>
    <xf numFmtId="0" fontId="29" fillId="0" borderId="1" xfId="0" applyFont="1" applyFill="1" applyBorder="1" applyAlignment="1" applyProtection="1">
      <alignment horizontal="left" vertical="top" wrapText="1" indent="3"/>
    </xf>
    <xf numFmtId="0" fontId="63" fillId="12" borderId="0" xfId="0" applyFont="1" applyFill="1" applyAlignment="1">
      <alignment horizontal="left" vertical="top" wrapText="1"/>
    </xf>
    <xf numFmtId="0" fontId="26" fillId="6" borderId="6" xfId="0" applyFont="1" applyFill="1" applyBorder="1" applyAlignment="1" applyProtection="1">
      <alignment horizontal="left" vertical="top" wrapText="1" indent="3"/>
    </xf>
    <xf numFmtId="0" fontId="10" fillId="6" borderId="0" xfId="0" applyFont="1" applyFill="1" applyAlignment="1">
      <alignment horizontal="justify" wrapText="1"/>
    </xf>
    <xf numFmtId="0" fontId="34" fillId="6" borderId="0" xfId="0" applyFont="1" applyFill="1" applyAlignment="1">
      <alignment horizontal="justify" wrapText="1"/>
    </xf>
    <xf numFmtId="1" fontId="67" fillId="3" borderId="17" xfId="0" applyNumberFormat="1" applyFont="1" applyFill="1" applyBorder="1" applyAlignment="1">
      <alignment horizontal="center" vertical="center" wrapText="1"/>
    </xf>
    <xf numFmtId="0" fontId="28" fillId="8" borderId="27" xfId="0" applyFont="1" applyFill="1" applyBorder="1" applyAlignment="1" applyProtection="1">
      <alignment horizontal="left" vertical="top" wrapText="1" indent="1"/>
    </xf>
    <xf numFmtId="0" fontId="28" fillId="8" borderId="28" xfId="0" applyFont="1" applyFill="1" applyBorder="1" applyAlignment="1" applyProtection="1">
      <alignment horizontal="left" vertical="top" wrapText="1" indent="1"/>
    </xf>
    <xf numFmtId="0" fontId="27" fillId="6" borderId="23" xfId="0" applyFont="1" applyFill="1" applyBorder="1" applyAlignment="1" applyProtection="1">
      <alignment horizontal="left" vertical="top" wrapText="1" indent="1"/>
    </xf>
    <xf numFmtId="0" fontId="27" fillId="6" borderId="12" xfId="0" applyFont="1" applyFill="1" applyBorder="1" applyAlignment="1" applyProtection="1">
      <alignment horizontal="left" vertical="top" wrapText="1" indent="1"/>
    </xf>
    <xf numFmtId="0" fontId="66" fillId="6" borderId="0" xfId="0" applyFont="1" applyFill="1" applyAlignment="1">
      <alignment horizontal="left" vertical="justify" wrapText="1"/>
    </xf>
    <xf numFmtId="0" fontId="40" fillId="6" borderId="0" xfId="0" applyFont="1" applyFill="1" applyAlignment="1">
      <alignment horizontal="left" vertical="justify"/>
    </xf>
    <xf numFmtId="0" fontId="56" fillId="4" borderId="0" xfId="0" applyFont="1" applyFill="1" applyAlignment="1">
      <alignment horizontal="left" vertical="top"/>
    </xf>
    <xf numFmtId="0" fontId="3" fillId="5" borderId="0" xfId="0" applyFont="1" applyFill="1" applyBorder="1" applyAlignment="1">
      <alignment horizontal="left" vertical="center" wrapText="1"/>
    </xf>
    <xf numFmtId="0" fontId="18" fillId="8" borderId="1" xfId="0" applyFont="1" applyFill="1" applyBorder="1" applyAlignment="1">
      <alignment horizontal="center" vertical="top" wrapText="1"/>
    </xf>
    <xf numFmtId="0" fontId="46" fillId="8" borderId="7" xfId="0" applyFont="1" applyFill="1" applyBorder="1" applyAlignment="1">
      <alignment horizontal="left" vertical="top" wrapText="1"/>
    </xf>
    <xf numFmtId="0" fontId="46" fillId="8" borderId="8" xfId="0" applyFont="1" applyFill="1" applyBorder="1" applyAlignment="1">
      <alignment horizontal="left" vertical="top" wrapText="1"/>
    </xf>
    <xf numFmtId="0" fontId="18" fillId="8" borderId="7" xfId="0" applyFont="1" applyFill="1" applyBorder="1" applyAlignment="1">
      <alignment horizontal="left" vertical="top" wrapText="1"/>
    </xf>
    <xf numFmtId="0" fontId="0" fillId="0" borderId="8" xfId="0" applyBorder="1" applyAlignment="1">
      <alignment horizontal="left" vertical="top" wrapText="1"/>
    </xf>
    <xf numFmtId="0" fontId="39" fillId="8" borderId="7" xfId="0" applyFont="1" applyFill="1" applyBorder="1" applyAlignment="1" applyProtection="1">
      <alignment horizontal="left" vertical="top" wrapText="1"/>
    </xf>
    <xf numFmtId="0" fontId="18" fillId="8" borderId="7" xfId="0" applyNumberFormat="1" applyFont="1" applyFill="1" applyBorder="1" applyAlignment="1">
      <alignment horizontal="left" vertical="top" wrapText="1"/>
    </xf>
    <xf numFmtId="0" fontId="18" fillId="3" borderId="6"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0" fillId="6" borderId="6" xfId="0" applyNumberFormat="1" applyFont="1" applyFill="1" applyBorder="1" applyAlignment="1">
      <alignment horizontal="center" vertical="top" wrapText="1"/>
    </xf>
    <xf numFmtId="0" fontId="0" fillId="6" borderId="5" xfId="0" applyNumberFormat="1" applyFont="1" applyFill="1" applyBorder="1" applyAlignment="1">
      <alignment horizontal="center" vertical="top" wrapText="1"/>
    </xf>
    <xf numFmtId="0" fontId="0" fillId="6" borderId="4" xfId="0" applyNumberFormat="1" applyFont="1" applyFill="1" applyBorder="1" applyAlignment="1">
      <alignment horizontal="center" vertical="top" wrapText="1"/>
    </xf>
    <xf numFmtId="0" fontId="77" fillId="6" borderId="6" xfId="0" applyNumberFormat="1"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5"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0" borderId="0" xfId="0" applyNumberFormat="1" applyFont="1" applyBorder="1" applyAlignment="1">
      <alignment horizontal="left" vertical="top" wrapText="1" indent="1"/>
    </xf>
    <xf numFmtId="0" fontId="0" fillId="6" borderId="1" xfId="0" applyNumberFormat="1" applyFont="1" applyFill="1" applyBorder="1" applyAlignment="1">
      <alignment horizontal="left" vertical="top" wrapText="1" indent="1"/>
    </xf>
    <xf numFmtId="0" fontId="77" fillId="6" borderId="1" xfId="0" applyNumberFormat="1" applyFont="1" applyFill="1" applyBorder="1" applyAlignment="1">
      <alignment horizontal="left" vertical="top" wrapText="1" indent="1"/>
    </xf>
    <xf numFmtId="0" fontId="11" fillId="8" borderId="1" xfId="0" applyFont="1" applyFill="1" applyBorder="1" applyAlignment="1">
      <alignment horizontal="center" vertical="top"/>
    </xf>
    <xf numFmtId="0" fontId="39" fillId="8" borderId="1" xfId="0" applyFont="1" applyFill="1" applyBorder="1" applyAlignment="1">
      <alignment horizontal="center" vertical="top"/>
    </xf>
    <xf numFmtId="0" fontId="18" fillId="8" borderId="1" xfId="0" applyNumberFormat="1" applyFont="1" applyFill="1" applyBorder="1" applyAlignment="1">
      <alignment horizontal="left" vertical="top" wrapText="1" indent="2"/>
    </xf>
    <xf numFmtId="0" fontId="3" fillId="5" borderId="0" xfId="0" applyFont="1" applyFill="1" applyAlignment="1">
      <alignment horizontal="left" vertical="center" wrapText="1"/>
    </xf>
    <xf numFmtId="0" fontId="0" fillId="0" borderId="0" xfId="0"/>
    <xf numFmtId="0" fontId="15" fillId="0" borderId="0" xfId="0" applyFont="1" applyFill="1"/>
  </cellXfs>
  <cellStyles count="10">
    <cellStyle name="Comma" xfId="4"/>
    <cellStyle name="Comma [0]" xfId="5"/>
    <cellStyle name="Currency" xfId="2"/>
    <cellStyle name="Currency [0]" xfId="3"/>
    <cellStyle name="Hyperlink" xfId="6"/>
    <cellStyle name="Normal" xfId="0" builtinId="0"/>
    <cellStyle name="Normal 2" xfId="7"/>
    <cellStyle name="Normal 3" xfId="9"/>
    <cellStyle name="Percent" xfId="1"/>
    <cellStyle name="supText" xfId="8"/>
  </cellStyles>
  <dxfs count="8">
    <dxf>
      <font>
        <color auto="1"/>
      </font>
      <fill>
        <patternFill>
          <bgColor theme="2" tint="-0.24985503707998902"/>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tabSelected="1" zoomScaleNormal="100" workbookViewId="0"/>
  </sheetViews>
  <sheetFormatPr defaultColWidth="8.5546875" defaultRowHeight="15.6" x14ac:dyDescent="0.3"/>
  <cols>
    <col min="1" max="1" width="2.44140625" style="333" customWidth="1"/>
    <col min="2" max="2" width="6.6640625" style="333" customWidth="1"/>
    <col min="3" max="3" width="35.109375" style="333" customWidth="1"/>
    <col min="4" max="4" width="12.5546875" style="333" customWidth="1"/>
    <col min="5" max="5" width="50.5546875" style="333" customWidth="1"/>
    <col min="6" max="6" width="30.44140625" style="333" customWidth="1"/>
    <col min="7" max="7" width="30" style="333" customWidth="1"/>
    <col min="8" max="16384" width="8.5546875" style="333"/>
  </cols>
  <sheetData>
    <row r="1" spans="2:7" ht="15" customHeight="1" x14ac:dyDescent="0.3"/>
    <row r="2" spans="2:7" hidden="1" x14ac:dyDescent="0.3">
      <c r="B2" s="453"/>
      <c r="C2" s="454"/>
      <c r="D2" s="454"/>
      <c r="E2" s="454"/>
      <c r="F2" s="454"/>
      <c r="G2" s="455"/>
    </row>
    <row r="3" spans="2:7" hidden="1" x14ac:dyDescent="0.3">
      <c r="B3" s="334"/>
      <c r="C3" s="334"/>
      <c r="D3" s="334"/>
      <c r="E3" s="334"/>
      <c r="F3" s="334"/>
      <c r="G3" s="334"/>
    </row>
    <row r="4" spans="2:7" s="335" customFormat="1" ht="50.1" customHeight="1" x14ac:dyDescent="0.3">
      <c r="B4" s="456" t="s">
        <v>1166</v>
      </c>
      <c r="C4" s="457"/>
      <c r="D4" s="457"/>
      <c r="E4" s="457"/>
      <c r="F4" s="457"/>
      <c r="G4" s="457"/>
    </row>
    <row r="5" spans="2:7" ht="15" customHeight="1" x14ac:dyDescent="0.3"/>
    <row r="6" spans="2:7" ht="21" customHeight="1" x14ac:dyDescent="0.3">
      <c r="B6" s="427" t="s">
        <v>910</v>
      </c>
      <c r="C6" s="427"/>
      <c r="D6" s="427"/>
      <c r="E6" s="427"/>
      <c r="F6" s="427"/>
      <c r="G6" s="427"/>
    </row>
    <row r="8" spans="2:7" s="338" customFormat="1" x14ac:dyDescent="0.3">
      <c r="B8" s="336" t="s">
        <v>911</v>
      </c>
      <c r="C8" s="337" t="s">
        <v>912</v>
      </c>
    </row>
    <row r="9" spans="2:7" s="338" customFormat="1" ht="16.5" customHeight="1" x14ac:dyDescent="0.3">
      <c r="B9" s="336" t="s">
        <v>911</v>
      </c>
      <c r="C9" s="337" t="s">
        <v>913</v>
      </c>
    </row>
    <row r="10" spans="2:7" s="338" customFormat="1" ht="16.5" customHeight="1" x14ac:dyDescent="0.3">
      <c r="B10" s="336" t="s">
        <v>911</v>
      </c>
      <c r="C10" s="339" t="s">
        <v>914</v>
      </c>
    </row>
    <row r="11" spans="2:7" s="338" customFormat="1" ht="16.5" customHeight="1" x14ac:dyDescent="0.3">
      <c r="B11" s="336" t="s">
        <v>911</v>
      </c>
      <c r="C11" s="337" t="s">
        <v>915</v>
      </c>
    </row>
    <row r="12" spans="2:7" ht="16.5" customHeight="1" x14ac:dyDescent="0.3">
      <c r="B12" s="340"/>
      <c r="C12" s="338"/>
      <c r="D12" s="338"/>
      <c r="E12" s="338"/>
      <c r="F12" s="338"/>
    </row>
    <row r="13" spans="2:7" ht="21" customHeight="1" x14ac:dyDescent="0.3">
      <c r="B13" s="427" t="s">
        <v>916</v>
      </c>
      <c r="C13" s="427"/>
      <c r="D13" s="427"/>
      <c r="E13" s="427"/>
      <c r="F13" s="427"/>
      <c r="G13" s="427"/>
    </row>
    <row r="15" spans="2:7" ht="32.85" customHeight="1" x14ac:dyDescent="0.3">
      <c r="B15" s="433" t="s">
        <v>917</v>
      </c>
      <c r="C15" s="433"/>
      <c r="D15" s="433"/>
      <c r="E15" s="433"/>
      <c r="F15" s="433"/>
      <c r="G15" s="433"/>
    </row>
    <row r="16" spans="2:7" ht="4.3499999999999996" customHeight="1" x14ac:dyDescent="0.3">
      <c r="B16" s="338"/>
      <c r="C16" s="338"/>
      <c r="D16" s="338"/>
    </row>
    <row r="17" spans="1:8" ht="36" customHeight="1" x14ac:dyDescent="0.3">
      <c r="B17" s="444" t="s">
        <v>918</v>
      </c>
      <c r="C17" s="444"/>
      <c r="D17" s="444"/>
      <c r="E17" s="444"/>
      <c r="F17" s="444"/>
      <c r="G17" s="444"/>
    </row>
    <row r="18" spans="1:8" ht="49.35" customHeight="1" x14ac:dyDescent="0.3">
      <c r="B18" s="424" t="s">
        <v>919</v>
      </c>
      <c r="C18" s="424"/>
      <c r="D18" s="424"/>
      <c r="E18" s="424"/>
      <c r="F18" s="424"/>
      <c r="G18" s="424"/>
    </row>
    <row r="19" spans="1:8" ht="68.25" customHeight="1" x14ac:dyDescent="0.3">
      <c r="B19" s="424" t="s">
        <v>920</v>
      </c>
      <c r="C19" s="424"/>
      <c r="D19" s="424"/>
      <c r="E19" s="424"/>
      <c r="F19" s="424"/>
      <c r="G19" s="424"/>
    </row>
    <row r="20" spans="1:8" ht="15.6" customHeight="1" x14ac:dyDescent="0.3">
      <c r="B20" s="341"/>
      <c r="C20" s="341"/>
      <c r="D20" s="341"/>
      <c r="E20" s="341"/>
      <c r="F20" s="341"/>
      <c r="G20" s="341"/>
    </row>
    <row r="21" spans="1:8" ht="16.350000000000001" customHeight="1" x14ac:dyDescent="0.3">
      <c r="B21" s="444" t="s">
        <v>921</v>
      </c>
      <c r="C21" s="444"/>
      <c r="D21" s="444"/>
      <c r="E21" s="444"/>
      <c r="F21" s="444"/>
      <c r="G21" s="444"/>
    </row>
    <row r="22" spans="1:8" ht="4.3499999999999996" customHeight="1" x14ac:dyDescent="0.3">
      <c r="B22" s="338"/>
      <c r="C22" s="338"/>
      <c r="D22" s="338"/>
    </row>
    <row r="23" spans="1:8" ht="32.1" customHeight="1" x14ac:dyDescent="0.3">
      <c r="B23" s="342" t="s">
        <v>922</v>
      </c>
      <c r="C23" s="372" t="s">
        <v>923</v>
      </c>
      <c r="D23" s="429" t="s">
        <v>924</v>
      </c>
      <c r="E23" s="429"/>
      <c r="F23" s="429"/>
      <c r="G23" s="429"/>
    </row>
    <row r="24" spans="1:8" ht="33" customHeight="1" x14ac:dyDescent="0.3">
      <c r="B24" s="342" t="s">
        <v>925</v>
      </c>
      <c r="C24" s="372" t="s">
        <v>926</v>
      </c>
      <c r="D24" s="429" t="s">
        <v>927</v>
      </c>
      <c r="E24" s="429"/>
      <c r="F24" s="429"/>
      <c r="G24" s="429"/>
    </row>
    <row r="25" spans="1:8" ht="16.5" customHeight="1" thickBot="1" x14ac:dyDescent="0.35">
      <c r="B25" s="343"/>
      <c r="C25" s="344"/>
      <c r="D25" s="345"/>
      <c r="E25" s="346"/>
      <c r="F25" s="346"/>
      <c r="G25" s="345"/>
    </row>
    <row r="26" spans="1:8" ht="30.6" customHeight="1" thickTop="1" thickBot="1" x14ac:dyDescent="0.35">
      <c r="A26" s="347"/>
      <c r="B26" s="450" t="s">
        <v>928</v>
      </c>
      <c r="C26" s="451"/>
      <c r="D26" s="451"/>
      <c r="E26" s="451"/>
      <c r="F26" s="451"/>
      <c r="G26" s="452"/>
      <c r="H26" s="348"/>
    </row>
    <row r="27" spans="1:8" ht="16.5" customHeight="1" thickTop="1" x14ac:dyDescent="0.3">
      <c r="B27" s="343"/>
      <c r="C27" s="344"/>
      <c r="D27" s="346"/>
      <c r="E27" s="345"/>
      <c r="F27" s="345"/>
      <c r="G27" s="345"/>
    </row>
    <row r="28" spans="1:8" ht="40.950000000000003" customHeight="1" x14ac:dyDescent="0.3">
      <c r="B28" s="342" t="s">
        <v>929</v>
      </c>
      <c r="C28" s="372" t="s">
        <v>930</v>
      </c>
      <c r="D28" s="429" t="s">
        <v>931</v>
      </c>
      <c r="E28" s="429"/>
      <c r="F28" s="429"/>
      <c r="G28" s="429"/>
    </row>
    <row r="29" spans="1:8" ht="32.85" customHeight="1" x14ac:dyDescent="0.3">
      <c r="B29" s="342" t="s">
        <v>932</v>
      </c>
      <c r="C29" s="372" t="s">
        <v>933</v>
      </c>
      <c r="D29" s="429" t="s">
        <v>934</v>
      </c>
      <c r="E29" s="429"/>
      <c r="F29" s="429"/>
      <c r="G29" s="429"/>
    </row>
    <row r="30" spans="1:8" ht="47.85" customHeight="1" x14ac:dyDescent="0.3">
      <c r="B30" s="342" t="s">
        <v>935</v>
      </c>
      <c r="C30" s="372" t="s">
        <v>936</v>
      </c>
      <c r="D30" s="428" t="s">
        <v>937</v>
      </c>
      <c r="E30" s="429"/>
      <c r="F30" s="429"/>
      <c r="G30" s="429"/>
    </row>
    <row r="31" spans="1:8" ht="34.5" customHeight="1" x14ac:dyDescent="0.3">
      <c r="B31" s="349" t="s">
        <v>938</v>
      </c>
      <c r="C31" s="372" t="s">
        <v>939</v>
      </c>
      <c r="D31" s="444" t="s">
        <v>940</v>
      </c>
      <c r="E31" s="444"/>
      <c r="F31" s="444"/>
      <c r="G31" s="444"/>
    </row>
    <row r="33" spans="2:7" ht="21" customHeight="1" x14ac:dyDescent="0.3">
      <c r="B33" s="445" t="s">
        <v>941</v>
      </c>
      <c r="C33" s="427"/>
      <c r="D33" s="427"/>
      <c r="E33" s="427"/>
      <c r="F33" s="427"/>
      <c r="G33" s="427"/>
    </row>
    <row r="34" spans="2:7" x14ac:dyDescent="0.3">
      <c r="C34" s="350"/>
    </row>
    <row r="35" spans="2:7" ht="16.5" customHeight="1" x14ac:dyDescent="0.3">
      <c r="B35" s="349" t="s">
        <v>942</v>
      </c>
      <c r="C35" s="446" t="s">
        <v>943</v>
      </c>
      <c r="D35" s="447"/>
      <c r="E35" s="447"/>
      <c r="F35" s="447"/>
      <c r="G35" s="448"/>
    </row>
    <row r="36" spans="2:7" ht="16.5" customHeight="1" x14ac:dyDescent="0.3">
      <c r="B36" s="349"/>
      <c r="C36" s="351" t="s">
        <v>944</v>
      </c>
      <c r="D36" s="352"/>
      <c r="E36" s="346"/>
      <c r="F36" s="352"/>
      <c r="G36" s="352"/>
    </row>
    <row r="37" spans="2:7" ht="4.3499999999999996" customHeight="1" x14ac:dyDescent="0.3">
      <c r="B37" s="353"/>
      <c r="C37" s="354"/>
      <c r="D37" s="354"/>
      <c r="E37" s="355"/>
      <c r="F37" s="355"/>
      <c r="G37" s="355"/>
    </row>
    <row r="38" spans="2:7" ht="31.5" customHeight="1" x14ac:dyDescent="0.3">
      <c r="B38" s="349" t="s">
        <v>925</v>
      </c>
      <c r="C38" s="432" t="s">
        <v>945</v>
      </c>
      <c r="D38" s="433"/>
      <c r="E38" s="433"/>
      <c r="F38" s="433"/>
      <c r="G38" s="433"/>
    </row>
    <row r="39" spans="2:7" ht="4.3499999999999996" customHeight="1" x14ac:dyDescent="0.3">
      <c r="B39" s="353"/>
      <c r="C39" s="354"/>
      <c r="D39" s="354"/>
      <c r="E39" s="355"/>
      <c r="F39" s="355"/>
      <c r="G39" s="355"/>
    </row>
    <row r="40" spans="2:7" ht="98.85" customHeight="1" x14ac:dyDescent="0.3">
      <c r="B40" s="349" t="s">
        <v>946</v>
      </c>
      <c r="C40" s="442" t="s">
        <v>947</v>
      </c>
      <c r="D40" s="443"/>
      <c r="E40" s="443"/>
      <c r="F40" s="443"/>
      <c r="G40" s="443"/>
    </row>
    <row r="41" spans="2:7" ht="3" customHeight="1" x14ac:dyDescent="0.3">
      <c r="B41" s="353"/>
      <c r="C41" s="354"/>
      <c r="D41" s="354"/>
      <c r="E41" s="355"/>
      <c r="F41" s="355"/>
      <c r="G41" s="355"/>
    </row>
    <row r="42" spans="2:7" x14ac:dyDescent="0.3">
      <c r="B42" s="349" t="s">
        <v>948</v>
      </c>
      <c r="C42" s="449" t="s">
        <v>949</v>
      </c>
      <c r="D42" s="449"/>
      <c r="E42" s="449"/>
      <c r="F42" s="449"/>
      <c r="G42" s="449"/>
    </row>
    <row r="43" spans="2:7" ht="53.25" customHeight="1" x14ac:dyDescent="0.3">
      <c r="B43" s="349"/>
      <c r="C43" s="421" t="s">
        <v>950</v>
      </c>
      <c r="D43" s="421"/>
      <c r="E43" s="421"/>
      <c r="F43" s="421"/>
      <c r="G43" s="421"/>
    </row>
    <row r="44" spans="2:7" ht="129.75" customHeight="1" x14ac:dyDescent="0.3">
      <c r="B44" s="349"/>
      <c r="C44" s="421" t="s">
        <v>951</v>
      </c>
      <c r="D44" s="421"/>
      <c r="E44" s="421"/>
      <c r="F44" s="421"/>
      <c r="G44" s="421"/>
    </row>
    <row r="45" spans="2:7" ht="8.25" customHeight="1" x14ac:dyDescent="0.3">
      <c r="B45" s="353"/>
      <c r="C45" s="354"/>
      <c r="D45" s="354"/>
      <c r="E45" s="355"/>
      <c r="F45" s="355"/>
      <c r="G45" s="355"/>
    </row>
    <row r="46" spans="2:7" ht="98.1" customHeight="1" x14ac:dyDescent="0.3">
      <c r="B46" s="349" t="s">
        <v>952</v>
      </c>
      <c r="C46" s="442" t="s">
        <v>953</v>
      </c>
      <c r="D46" s="443"/>
      <c r="E46" s="443"/>
      <c r="F46" s="443"/>
      <c r="G46" s="443"/>
    </row>
    <row r="47" spans="2:7" ht="4.3499999999999996" customHeight="1" x14ac:dyDescent="0.3">
      <c r="B47" s="353"/>
      <c r="C47" s="354"/>
      <c r="D47" s="354"/>
      <c r="E47" s="355"/>
      <c r="F47" s="355"/>
      <c r="G47" s="355"/>
    </row>
    <row r="48" spans="2:7" ht="99" customHeight="1" x14ac:dyDescent="0.3">
      <c r="B48" s="349" t="s">
        <v>938</v>
      </c>
      <c r="C48" s="432" t="s">
        <v>954</v>
      </c>
      <c r="D48" s="433"/>
      <c r="E48" s="433"/>
      <c r="F48" s="433"/>
      <c r="G48" s="433"/>
    </row>
    <row r="49" spans="2:7" ht="4.3499999999999996" customHeight="1" x14ac:dyDescent="0.3">
      <c r="B49" s="353"/>
      <c r="C49" s="354"/>
      <c r="D49" s="354"/>
      <c r="E49" s="355"/>
      <c r="F49" s="355"/>
      <c r="G49" s="355"/>
    </row>
    <row r="50" spans="2:7" x14ac:dyDescent="0.3">
      <c r="B50" s="349" t="s">
        <v>955</v>
      </c>
      <c r="C50" s="434" t="s">
        <v>956</v>
      </c>
      <c r="D50" s="434"/>
      <c r="E50" s="434"/>
      <c r="F50" s="434"/>
      <c r="G50" s="434"/>
    </row>
    <row r="51" spans="2:7" ht="32.1" customHeight="1" x14ac:dyDescent="0.3">
      <c r="B51" s="349"/>
      <c r="C51" s="422" t="s">
        <v>957</v>
      </c>
      <c r="D51" s="423"/>
      <c r="E51" s="423"/>
      <c r="F51" s="423"/>
      <c r="G51" s="423"/>
    </row>
    <row r="52" spans="2:7" ht="3.75" customHeight="1" x14ac:dyDescent="0.3">
      <c r="B52" s="349"/>
      <c r="C52" s="435"/>
      <c r="D52" s="436"/>
      <c r="E52" s="436"/>
      <c r="F52" s="436"/>
      <c r="G52" s="436"/>
    </row>
    <row r="53" spans="2:7" ht="4.3499999999999996" customHeight="1" x14ac:dyDescent="0.3">
      <c r="B53" s="353"/>
      <c r="C53" s="354"/>
      <c r="D53" s="354"/>
      <c r="E53" s="355"/>
      <c r="F53" s="355"/>
      <c r="G53" s="355"/>
    </row>
    <row r="54" spans="2:7" x14ac:dyDescent="0.3">
      <c r="B54" s="349" t="s">
        <v>958</v>
      </c>
      <c r="C54" s="434" t="s">
        <v>959</v>
      </c>
      <c r="D54" s="437"/>
      <c r="E54" s="437"/>
      <c r="F54" s="437"/>
      <c r="G54" s="437"/>
    </row>
    <row r="55" spans="2:7" ht="33" customHeight="1" x14ac:dyDescent="0.3">
      <c r="B55" s="349"/>
      <c r="C55" s="422" t="s">
        <v>960</v>
      </c>
      <c r="D55" s="423"/>
      <c r="E55" s="423"/>
      <c r="F55" s="423"/>
      <c r="G55" s="423"/>
    </row>
    <row r="56" spans="2:7" ht="47.25" customHeight="1" x14ac:dyDescent="0.3">
      <c r="B56" s="349"/>
      <c r="C56" s="422" t="s">
        <v>961</v>
      </c>
      <c r="D56" s="423"/>
      <c r="E56" s="423"/>
      <c r="F56" s="423"/>
      <c r="G56" s="423"/>
    </row>
    <row r="57" spans="2:7" ht="4.3499999999999996" customHeight="1" x14ac:dyDescent="0.3">
      <c r="B57" s="353"/>
      <c r="C57" s="354"/>
      <c r="D57" s="354"/>
      <c r="E57" s="355"/>
      <c r="F57" s="355"/>
      <c r="G57" s="355"/>
    </row>
    <row r="58" spans="2:7" x14ac:dyDescent="0.3">
      <c r="B58" s="349" t="s">
        <v>962</v>
      </c>
      <c r="C58" s="438" t="s">
        <v>963</v>
      </c>
      <c r="D58" s="438"/>
      <c r="E58" s="438"/>
      <c r="F58" s="438"/>
      <c r="G58" s="438"/>
    </row>
    <row r="59" spans="2:7" ht="82.5" customHeight="1" x14ac:dyDescent="0.3">
      <c r="B59" s="349"/>
      <c r="C59" s="424" t="s">
        <v>964</v>
      </c>
      <c r="D59" s="424"/>
      <c r="E59" s="424"/>
      <c r="F59" s="424"/>
      <c r="G59" s="424"/>
    </row>
    <row r="60" spans="2:7" ht="5.25" customHeight="1" x14ac:dyDescent="0.3">
      <c r="B60" s="349"/>
      <c r="C60" s="341"/>
      <c r="D60" s="341"/>
      <c r="E60" s="341"/>
      <c r="F60" s="341"/>
      <c r="G60" s="341"/>
    </row>
    <row r="61" spans="2:7" ht="102.75" customHeight="1" x14ac:dyDescent="0.3">
      <c r="B61" s="349"/>
      <c r="C61" s="439" t="s">
        <v>965</v>
      </c>
      <c r="D61" s="421"/>
      <c r="E61" s="421"/>
      <c r="F61" s="421"/>
      <c r="G61" s="421"/>
    </row>
    <row r="62" spans="2:7" ht="4.3499999999999996" customHeight="1" x14ac:dyDescent="0.3">
      <c r="B62" s="353"/>
      <c r="C62" s="354"/>
      <c r="D62" s="354"/>
      <c r="E62" s="355"/>
      <c r="F62" s="355"/>
      <c r="G62" s="355"/>
    </row>
    <row r="63" spans="2:7" ht="32.25" customHeight="1" x14ac:dyDescent="0.3">
      <c r="B63" s="349" t="s">
        <v>966</v>
      </c>
      <c r="C63" s="440" t="s">
        <v>967</v>
      </c>
      <c r="D63" s="441"/>
      <c r="E63" s="441"/>
      <c r="F63" s="441"/>
      <c r="G63" s="441"/>
    </row>
    <row r="64" spans="2:7" ht="4.3499999999999996" customHeight="1" x14ac:dyDescent="0.3">
      <c r="B64" s="353"/>
      <c r="C64" s="354" t="s">
        <v>968</v>
      </c>
      <c r="D64" s="354"/>
      <c r="E64" s="355"/>
      <c r="F64" s="355"/>
      <c r="G64" s="355"/>
    </row>
    <row r="65" spans="2:7" ht="33" customHeight="1" x14ac:dyDescent="0.3">
      <c r="B65" s="349" t="s">
        <v>969</v>
      </c>
      <c r="C65" s="425" t="s">
        <v>970</v>
      </c>
      <c r="D65" s="426"/>
      <c r="E65" s="426"/>
      <c r="F65" s="426"/>
      <c r="G65" s="426"/>
    </row>
    <row r="66" spans="2:7" ht="4.3499999999999996" customHeight="1" x14ac:dyDescent="0.3">
      <c r="B66" s="353"/>
      <c r="C66" s="354" t="s">
        <v>968</v>
      </c>
      <c r="D66" s="354"/>
      <c r="E66" s="355"/>
      <c r="F66" s="355"/>
      <c r="G66" s="355"/>
    </row>
    <row r="67" spans="2:7" ht="35.25" customHeight="1" x14ac:dyDescent="0.3">
      <c r="B67" s="349" t="s">
        <v>971</v>
      </c>
      <c r="C67" s="425" t="s">
        <v>972</v>
      </c>
      <c r="D67" s="426"/>
      <c r="E67" s="426"/>
      <c r="F67" s="426"/>
      <c r="G67" s="426"/>
    </row>
    <row r="68" spans="2:7" ht="9.75" customHeight="1" x14ac:dyDescent="0.3"/>
    <row r="69" spans="2:7" ht="21" customHeight="1" x14ac:dyDescent="0.3">
      <c r="B69" s="427" t="s">
        <v>973</v>
      </c>
      <c r="C69" s="427"/>
      <c r="D69" s="427"/>
      <c r="E69" s="427"/>
      <c r="F69" s="427"/>
      <c r="G69" s="427"/>
    </row>
    <row r="71" spans="2:7" ht="33.6" customHeight="1" x14ac:dyDescent="0.3">
      <c r="B71" s="428" t="s">
        <v>974</v>
      </c>
      <c r="C71" s="429"/>
      <c r="D71" s="429"/>
      <c r="E71" s="429"/>
      <c r="F71" s="429"/>
      <c r="G71" s="429"/>
    </row>
    <row r="72" spans="2:7" ht="3" customHeight="1" x14ac:dyDescent="0.3">
      <c r="B72" s="354"/>
      <c r="C72" s="354"/>
      <c r="D72" s="354"/>
    </row>
    <row r="73" spans="2:7" ht="67.5" customHeight="1" x14ac:dyDescent="0.3">
      <c r="B73" s="430" t="s">
        <v>975</v>
      </c>
      <c r="C73" s="421"/>
      <c r="D73" s="421"/>
      <c r="E73" s="421"/>
      <c r="F73" s="421"/>
      <c r="G73" s="421"/>
    </row>
    <row r="74" spans="2:7" ht="4.3499999999999996" customHeight="1" x14ac:dyDescent="0.3">
      <c r="B74" s="356"/>
      <c r="C74" s="356"/>
      <c r="D74" s="356"/>
      <c r="E74" s="357"/>
      <c r="F74" s="357"/>
      <c r="G74" s="357"/>
    </row>
    <row r="75" spans="2:7" ht="54.75" customHeight="1" x14ac:dyDescent="0.3">
      <c r="B75" s="431" t="s">
        <v>976</v>
      </c>
      <c r="C75" s="424"/>
      <c r="D75" s="424"/>
      <c r="E75" s="424"/>
      <c r="F75" s="424"/>
      <c r="G75" s="424"/>
    </row>
    <row r="76" spans="2:7" ht="10.5" customHeight="1" x14ac:dyDescent="0.3">
      <c r="B76" s="358"/>
      <c r="C76" s="354"/>
      <c r="D76" s="354"/>
    </row>
    <row r="77" spans="2:7" ht="17.850000000000001" customHeight="1" x14ac:dyDescent="0.3">
      <c r="B77" s="429" t="s">
        <v>977</v>
      </c>
      <c r="C77" s="429"/>
      <c r="D77" s="429"/>
      <c r="E77" s="429"/>
      <c r="F77" s="429"/>
      <c r="G77" s="429"/>
    </row>
    <row r="78" spans="2:7" ht="33" customHeight="1" x14ac:dyDescent="0.3">
      <c r="B78" s="430" t="s">
        <v>978</v>
      </c>
      <c r="C78" s="421"/>
      <c r="D78" s="421"/>
      <c r="E78" s="421"/>
      <c r="F78" s="421"/>
      <c r="G78" s="421"/>
    </row>
    <row r="79" spans="2:7" ht="3.75" customHeight="1" x14ac:dyDescent="0.3">
      <c r="B79" s="359"/>
      <c r="C79" s="354"/>
      <c r="D79" s="360"/>
    </row>
    <row r="80" spans="2:7" ht="51.75" customHeight="1" x14ac:dyDescent="0.3">
      <c r="B80" s="431" t="s">
        <v>1170</v>
      </c>
      <c r="C80" s="424"/>
      <c r="D80" s="424"/>
      <c r="E80" s="424"/>
      <c r="F80" s="424"/>
      <c r="G80" s="424"/>
    </row>
    <row r="81" spans="2:7" x14ac:dyDescent="0.3">
      <c r="B81" s="354"/>
      <c r="C81" s="354"/>
      <c r="D81" s="354"/>
      <c r="E81" s="354"/>
      <c r="F81" s="354"/>
      <c r="G81" s="354"/>
    </row>
    <row r="82" spans="2:7" ht="21" customHeight="1" x14ac:dyDescent="0.3">
      <c r="B82" s="427" t="s">
        <v>979</v>
      </c>
      <c r="C82" s="427"/>
      <c r="D82" s="427"/>
      <c r="E82" s="427"/>
      <c r="F82" s="427"/>
      <c r="G82" s="427"/>
    </row>
    <row r="84" spans="2:7" x14ac:dyDescent="0.3">
      <c r="B84" s="361" t="s">
        <v>980</v>
      </c>
    </row>
    <row r="85" spans="2:7" ht="4.3499999999999996" customHeight="1" x14ac:dyDescent="0.3">
      <c r="B85" s="354"/>
      <c r="C85" s="354"/>
      <c r="D85" s="354"/>
    </row>
    <row r="86" spans="2:7" ht="70.5" customHeight="1" x14ac:dyDescent="0.3">
      <c r="B86" s="421" t="s">
        <v>981</v>
      </c>
      <c r="C86" s="421"/>
      <c r="D86" s="421"/>
      <c r="E86" s="421"/>
      <c r="F86" s="421"/>
      <c r="G86" s="421"/>
    </row>
    <row r="87" spans="2:7" ht="4.3499999999999996" customHeight="1" x14ac:dyDescent="0.3">
      <c r="B87" s="354"/>
      <c r="C87" s="354"/>
      <c r="D87" s="354"/>
    </row>
    <row r="88" spans="2:7" ht="48.6" customHeight="1" x14ac:dyDescent="0.3">
      <c r="B88" s="421" t="s">
        <v>982</v>
      </c>
      <c r="C88" s="421"/>
      <c r="D88" s="421"/>
      <c r="E88" s="421"/>
      <c r="F88" s="421"/>
      <c r="G88" s="421"/>
    </row>
    <row r="89" spans="2:7" ht="3.6" customHeight="1" x14ac:dyDescent="0.3">
      <c r="B89" s="354"/>
      <c r="C89" s="354"/>
      <c r="D89" s="354"/>
    </row>
    <row r="90" spans="2:7" ht="84" customHeight="1" x14ac:dyDescent="0.3">
      <c r="B90" s="421" t="s">
        <v>983</v>
      </c>
      <c r="C90" s="421"/>
      <c r="D90" s="421"/>
      <c r="E90" s="421"/>
      <c r="F90" s="421"/>
      <c r="G90" s="421"/>
    </row>
    <row r="91" spans="2:7" ht="4.3499999999999996" customHeight="1" x14ac:dyDescent="0.3">
      <c r="B91" s="354"/>
      <c r="C91" s="354"/>
      <c r="D91" s="354"/>
    </row>
    <row r="92" spans="2:7" ht="37.5" customHeight="1" x14ac:dyDescent="0.3">
      <c r="B92" s="421" t="s">
        <v>984</v>
      </c>
      <c r="C92" s="421"/>
      <c r="D92" s="421"/>
      <c r="E92" s="421"/>
      <c r="F92" s="421"/>
      <c r="G92" s="421"/>
    </row>
    <row r="93" spans="2:7" ht="4.3499999999999996" customHeight="1" x14ac:dyDescent="0.3">
      <c r="B93" s="354"/>
      <c r="C93" s="354"/>
      <c r="D93" s="354"/>
    </row>
    <row r="94" spans="2:7" ht="51.75" customHeight="1" x14ac:dyDescent="0.3">
      <c r="B94" s="421" t="s">
        <v>985</v>
      </c>
      <c r="C94" s="421"/>
      <c r="D94" s="421"/>
      <c r="E94" s="421"/>
      <c r="F94" s="421"/>
      <c r="G94" s="421"/>
    </row>
    <row r="95" spans="2:7" ht="4.3499999999999996" customHeight="1" x14ac:dyDescent="0.3">
      <c r="B95" s="354"/>
      <c r="C95" s="354"/>
      <c r="D95" s="354"/>
    </row>
    <row r="96" spans="2:7" ht="102.75" customHeight="1" x14ac:dyDescent="0.3">
      <c r="B96" s="422" t="s">
        <v>1169</v>
      </c>
      <c r="C96" s="423"/>
      <c r="D96" s="423"/>
      <c r="E96" s="423"/>
      <c r="F96" s="423"/>
      <c r="G96" s="423"/>
    </row>
    <row r="97" spans="2:7" ht="3.75" customHeight="1" x14ac:dyDescent="0.3">
      <c r="B97" s="354"/>
      <c r="C97" s="354"/>
      <c r="D97" s="354"/>
    </row>
    <row r="98" spans="2:7" ht="36.75" customHeight="1" x14ac:dyDescent="0.3">
      <c r="B98" s="424" t="s">
        <v>986</v>
      </c>
      <c r="C98" s="424"/>
      <c r="D98" s="424"/>
      <c r="E98" s="424"/>
      <c r="F98" s="424"/>
      <c r="G98" s="424"/>
    </row>
    <row r="99" spans="2:7" ht="7.5" customHeight="1" x14ac:dyDescent="0.3">
      <c r="B99" s="341"/>
      <c r="C99" s="341"/>
      <c r="D99" s="341"/>
      <c r="E99" s="341"/>
      <c r="F99" s="341"/>
      <c r="G99" s="341"/>
    </row>
    <row r="100" spans="2:7" x14ac:dyDescent="0.3">
      <c r="B100" s="361" t="s">
        <v>987</v>
      </c>
      <c r="C100" s="341"/>
      <c r="D100" s="341"/>
      <c r="E100" s="341"/>
      <c r="F100" s="341"/>
      <c r="G100" s="341"/>
    </row>
    <row r="101" spans="2:7" ht="4.3499999999999996" customHeight="1" x14ac:dyDescent="0.3">
      <c r="B101" s="354"/>
      <c r="C101" s="354"/>
      <c r="D101" s="354"/>
    </row>
    <row r="102" spans="2:7" ht="16.5" customHeight="1" x14ac:dyDescent="0.3">
      <c r="B102" s="421" t="s">
        <v>988</v>
      </c>
      <c r="C102" s="421"/>
      <c r="D102" s="421"/>
      <c r="E102" s="421"/>
      <c r="F102" s="421"/>
      <c r="G102" s="421"/>
    </row>
    <row r="103" spans="2:7" ht="24.75" customHeight="1" x14ac:dyDescent="0.3">
      <c r="B103" s="362" t="s">
        <v>922</v>
      </c>
      <c r="C103" s="421" t="s">
        <v>989</v>
      </c>
      <c r="D103" s="421"/>
      <c r="E103" s="421"/>
      <c r="F103" s="421"/>
      <c r="G103" s="421"/>
    </row>
    <row r="104" spans="2:7" ht="57" customHeight="1" x14ac:dyDescent="0.3">
      <c r="B104" s="362" t="s">
        <v>925</v>
      </c>
      <c r="C104" s="421" t="s">
        <v>990</v>
      </c>
      <c r="D104" s="421"/>
      <c r="E104" s="421"/>
      <c r="F104" s="421"/>
      <c r="G104" s="421"/>
    </row>
    <row r="105" spans="2:7" ht="4.3499999999999996" customHeight="1" x14ac:dyDescent="0.3">
      <c r="B105" s="356"/>
      <c r="C105" s="356"/>
      <c r="D105" s="356"/>
      <c r="E105" s="357"/>
      <c r="F105" s="357"/>
      <c r="G105" s="357"/>
    </row>
    <row r="106" spans="2:7" ht="50.1" customHeight="1" x14ac:dyDescent="0.3">
      <c r="B106" s="421" t="s">
        <v>991</v>
      </c>
      <c r="C106" s="421"/>
      <c r="D106" s="421"/>
      <c r="E106" s="421"/>
      <c r="F106" s="421"/>
      <c r="G106" s="421"/>
    </row>
    <row r="107" spans="2:7" ht="4.3499999999999996" customHeight="1" x14ac:dyDescent="0.3">
      <c r="B107" s="356"/>
      <c r="C107" s="356"/>
      <c r="D107" s="356"/>
      <c r="E107" s="357"/>
      <c r="F107" s="357"/>
      <c r="G107" s="357"/>
    </row>
    <row r="108" spans="2:7" ht="50.85" customHeight="1" x14ac:dyDescent="0.3">
      <c r="B108" s="421" t="s">
        <v>992</v>
      </c>
      <c r="C108" s="421"/>
      <c r="D108" s="421"/>
      <c r="E108" s="421"/>
      <c r="F108" s="421"/>
      <c r="G108" s="421"/>
    </row>
    <row r="109" spans="2:7" x14ac:dyDescent="0.3">
      <c r="B109" s="341"/>
      <c r="C109" s="341"/>
      <c r="D109" s="341"/>
      <c r="E109" s="341"/>
      <c r="F109" s="341"/>
      <c r="G109" s="341"/>
    </row>
    <row r="110" spans="2:7" x14ac:dyDescent="0.3">
      <c r="B110" s="363" t="s">
        <v>993</v>
      </c>
      <c r="C110" s="341"/>
      <c r="D110" s="341"/>
      <c r="E110" s="341"/>
      <c r="F110" s="341"/>
      <c r="G110" s="341"/>
    </row>
    <row r="111" spans="2:7" ht="4.3499999999999996" customHeight="1" x14ac:dyDescent="0.3">
      <c r="B111" s="354"/>
      <c r="C111" s="354"/>
      <c r="D111" s="354"/>
    </row>
    <row r="112" spans="2:7" s="364" customFormat="1" ht="32.25" customHeight="1" x14ac:dyDescent="0.3">
      <c r="B112" s="419" t="s">
        <v>994</v>
      </c>
      <c r="C112" s="419"/>
      <c r="D112" s="419"/>
      <c r="E112" s="419"/>
      <c r="F112" s="419"/>
      <c r="G112" s="419"/>
    </row>
    <row r="113" spans="2:7" s="364" customFormat="1" ht="14.4" x14ac:dyDescent="0.3">
      <c r="B113" s="365" t="s">
        <v>995</v>
      </c>
      <c r="C113" s="366"/>
      <c r="D113" s="366"/>
      <c r="E113" s="366"/>
      <c r="F113" s="366"/>
      <c r="G113" s="366"/>
    </row>
    <row r="114" spans="2:7" s="364" customFormat="1" ht="16.5" customHeight="1" x14ac:dyDescent="0.3">
      <c r="B114" s="365" t="s">
        <v>996</v>
      </c>
      <c r="C114" s="366"/>
      <c r="D114" s="366"/>
      <c r="E114" s="366"/>
      <c r="F114" s="366"/>
      <c r="G114" s="366"/>
    </row>
    <row r="115" spans="2:7" s="364" customFormat="1" ht="31.5" customHeight="1" x14ac:dyDescent="0.3">
      <c r="B115" s="419" t="s">
        <v>997</v>
      </c>
      <c r="C115" s="419"/>
      <c r="D115" s="419"/>
      <c r="E115" s="419"/>
      <c r="F115" s="419"/>
      <c r="G115" s="419"/>
    </row>
    <row r="116" spans="2:7" s="364" customFormat="1" ht="14.4" x14ac:dyDescent="0.3">
      <c r="B116" s="365" t="s">
        <v>998</v>
      </c>
      <c r="C116" s="366"/>
      <c r="D116" s="366"/>
      <c r="E116" s="366"/>
      <c r="F116" s="366"/>
      <c r="G116" s="366"/>
    </row>
    <row r="117" spans="2:7" s="364" customFormat="1" ht="16.5" customHeight="1" x14ac:dyDescent="0.3">
      <c r="B117" s="365" t="s">
        <v>999</v>
      </c>
      <c r="C117" s="366"/>
      <c r="D117" s="366"/>
      <c r="E117" s="366"/>
      <c r="F117" s="366"/>
      <c r="G117" s="366"/>
    </row>
    <row r="118" spans="2:7" s="364" customFormat="1" ht="31.5" customHeight="1" x14ac:dyDescent="0.3">
      <c r="B118" s="419" t="s">
        <v>1000</v>
      </c>
      <c r="C118" s="419"/>
      <c r="D118" s="419"/>
      <c r="E118" s="419"/>
      <c r="F118" s="419"/>
      <c r="G118" s="419"/>
    </row>
    <row r="119" spans="2:7" s="364" customFormat="1" ht="14.4" x14ac:dyDescent="0.3">
      <c r="B119" s="365" t="s">
        <v>1001</v>
      </c>
      <c r="C119" s="366"/>
      <c r="D119" s="366"/>
      <c r="E119" s="366"/>
      <c r="F119" s="366"/>
      <c r="G119" s="366"/>
    </row>
    <row r="120" spans="2:7" s="364" customFormat="1" ht="16.5" customHeight="1" x14ac:dyDescent="0.3">
      <c r="B120" s="365" t="s">
        <v>1002</v>
      </c>
      <c r="C120" s="366"/>
      <c r="D120" s="366"/>
      <c r="E120" s="366"/>
      <c r="F120" s="366"/>
      <c r="G120" s="366"/>
    </row>
    <row r="121" spans="2:7" s="364" customFormat="1" ht="32.25" customHeight="1" x14ac:dyDescent="0.3">
      <c r="B121" s="419" t="s">
        <v>1003</v>
      </c>
      <c r="C121" s="419"/>
      <c r="D121" s="419"/>
      <c r="E121" s="419"/>
      <c r="F121" s="419"/>
      <c r="G121" s="419"/>
    </row>
    <row r="122" spans="2:7" s="364" customFormat="1" ht="14.4" x14ac:dyDescent="0.3">
      <c r="B122" s="365" t="s">
        <v>1004</v>
      </c>
      <c r="C122" s="366"/>
      <c r="D122" s="366"/>
      <c r="E122" s="366"/>
      <c r="F122" s="366"/>
      <c r="G122" s="366"/>
    </row>
    <row r="123" spans="2:7" s="364" customFormat="1" ht="16.5" customHeight="1" x14ac:dyDescent="0.3">
      <c r="B123" s="365" t="s">
        <v>1005</v>
      </c>
      <c r="C123" s="366"/>
      <c r="D123" s="366"/>
      <c r="E123" s="366"/>
      <c r="F123" s="366"/>
      <c r="G123" s="366"/>
    </row>
    <row r="124" spans="2:7" s="364" customFormat="1" ht="29.1" customHeight="1" x14ac:dyDescent="0.3">
      <c r="B124" s="419" t="s">
        <v>1006</v>
      </c>
      <c r="C124" s="419"/>
      <c r="D124" s="419"/>
      <c r="E124" s="419"/>
      <c r="F124" s="419"/>
      <c r="G124" s="419"/>
    </row>
    <row r="125" spans="2:7" s="364" customFormat="1" ht="14.4" x14ac:dyDescent="0.3">
      <c r="B125" s="365" t="s">
        <v>1007</v>
      </c>
      <c r="C125" s="366"/>
      <c r="D125" s="366"/>
      <c r="E125" s="366"/>
      <c r="F125" s="366"/>
      <c r="G125" s="366"/>
    </row>
    <row r="126" spans="2:7" s="364" customFormat="1" ht="16.5" customHeight="1" x14ac:dyDescent="0.3">
      <c r="B126" s="365" t="s">
        <v>1008</v>
      </c>
      <c r="C126" s="366"/>
      <c r="D126" s="366"/>
      <c r="E126" s="366"/>
      <c r="F126" s="366"/>
      <c r="G126" s="366"/>
    </row>
    <row r="127" spans="2:7" s="364" customFormat="1" ht="29.25" customHeight="1" x14ac:dyDescent="0.3">
      <c r="B127" s="419" t="s">
        <v>1009</v>
      </c>
      <c r="C127" s="419"/>
      <c r="D127" s="419"/>
      <c r="E127" s="419"/>
      <c r="F127" s="419"/>
      <c r="G127" s="419"/>
    </row>
    <row r="128" spans="2:7" s="364" customFormat="1" ht="14.4" x14ac:dyDescent="0.3">
      <c r="B128" s="365" t="s">
        <v>1010</v>
      </c>
      <c r="C128" s="366"/>
      <c r="D128" s="366"/>
      <c r="E128" s="366"/>
      <c r="F128" s="366"/>
      <c r="G128" s="366"/>
    </row>
    <row r="129" spans="2:7" s="364" customFormat="1" ht="14.4" x14ac:dyDescent="0.3">
      <c r="B129" s="365" t="s">
        <v>1011</v>
      </c>
      <c r="C129" s="366"/>
      <c r="D129" s="366"/>
      <c r="E129" s="366"/>
      <c r="F129" s="366"/>
      <c r="G129" s="366"/>
    </row>
    <row r="130" spans="2:7" s="364" customFormat="1" ht="14.4" x14ac:dyDescent="0.3">
      <c r="B130" s="419" t="s">
        <v>1012</v>
      </c>
      <c r="C130" s="419"/>
      <c r="D130" s="419"/>
      <c r="E130" s="419"/>
      <c r="F130" s="419"/>
      <c r="G130" s="419"/>
    </row>
    <row r="131" spans="2:7" s="364" customFormat="1" ht="14.4" x14ac:dyDescent="0.3">
      <c r="B131" s="365" t="s">
        <v>1013</v>
      </c>
      <c r="C131" s="366"/>
      <c r="D131" s="366"/>
      <c r="E131" s="366"/>
      <c r="F131" s="366"/>
      <c r="G131" s="366"/>
    </row>
    <row r="132" spans="2:7" s="364" customFormat="1" ht="14.4" x14ac:dyDescent="0.3">
      <c r="B132" s="365" t="s">
        <v>1014</v>
      </c>
      <c r="C132" s="366"/>
      <c r="D132" s="366"/>
      <c r="E132" s="366"/>
      <c r="F132" s="366"/>
      <c r="G132" s="366"/>
    </row>
    <row r="133" spans="2:7" x14ac:dyDescent="0.3">
      <c r="B133" s="363"/>
      <c r="C133" s="341"/>
      <c r="D133" s="341"/>
      <c r="E133" s="341"/>
      <c r="F133" s="341"/>
      <c r="G133" s="341"/>
    </row>
    <row r="134" spans="2:7" hidden="1" x14ac:dyDescent="0.3">
      <c r="B134" s="367"/>
      <c r="C134" s="341"/>
      <c r="D134" s="341"/>
      <c r="E134" s="341"/>
      <c r="F134" s="341"/>
      <c r="G134" s="341"/>
    </row>
    <row r="135" spans="2:7" ht="14.85" customHeight="1" x14ac:dyDescent="0.3">
      <c r="B135" s="368" t="s">
        <v>1015</v>
      </c>
      <c r="C135" s="369"/>
      <c r="D135" s="369"/>
      <c r="E135" s="369"/>
      <c r="F135" s="369"/>
      <c r="G135" s="369"/>
    </row>
    <row r="136" spans="2:7" ht="56.25" customHeight="1" x14ac:dyDescent="0.3">
      <c r="B136" s="420" t="s">
        <v>1016</v>
      </c>
      <c r="C136" s="420"/>
      <c r="D136" s="420"/>
      <c r="E136" s="420"/>
      <c r="F136" s="420"/>
      <c r="G136" s="420"/>
    </row>
    <row r="137" spans="2:7" x14ac:dyDescent="0.3">
      <c r="B137" s="370" t="s">
        <v>1017</v>
      </c>
      <c r="C137" s="371"/>
      <c r="D137" s="371"/>
      <c r="E137" s="371"/>
      <c r="F137" s="371"/>
      <c r="G137" s="371"/>
    </row>
    <row r="138" spans="2:7" ht="31.5" customHeight="1" x14ac:dyDescent="0.3">
      <c r="B138" s="420" t="s">
        <v>1018</v>
      </c>
      <c r="C138" s="420"/>
      <c r="D138" s="420"/>
      <c r="E138" s="420"/>
      <c r="F138" s="420"/>
      <c r="G138" s="420"/>
    </row>
    <row r="139" spans="2:7" x14ac:dyDescent="0.3">
      <c r="B139" s="370" t="s">
        <v>1019</v>
      </c>
      <c r="C139" s="371"/>
      <c r="D139" s="371"/>
      <c r="E139" s="371"/>
      <c r="F139" s="371"/>
      <c r="G139" s="371"/>
    </row>
    <row r="140" spans="2:7" x14ac:dyDescent="0.3">
      <c r="B140" s="370" t="s">
        <v>1020</v>
      </c>
      <c r="C140" s="371"/>
      <c r="D140" s="371"/>
      <c r="E140" s="371"/>
      <c r="F140" s="371"/>
      <c r="G140" s="371"/>
    </row>
    <row r="141" spans="2:7" x14ac:dyDescent="0.3">
      <c r="B141" s="370" t="s">
        <v>1021</v>
      </c>
      <c r="C141" s="371"/>
      <c r="D141" s="371"/>
      <c r="E141" s="371"/>
      <c r="F141" s="371"/>
      <c r="G141" s="371"/>
    </row>
    <row r="142" spans="2:7" x14ac:dyDescent="0.3">
      <c r="B142" s="370" t="s">
        <v>1022</v>
      </c>
      <c r="C142" s="371"/>
      <c r="D142" s="371"/>
      <c r="E142" s="371"/>
      <c r="F142" s="371"/>
      <c r="G142" s="371"/>
    </row>
    <row r="143" spans="2:7" x14ac:dyDescent="0.3">
      <c r="B143" s="370" t="s">
        <v>1023</v>
      </c>
      <c r="C143" s="371"/>
      <c r="D143" s="371"/>
      <c r="E143" s="371"/>
      <c r="F143" s="371"/>
      <c r="G143" s="371"/>
    </row>
    <row r="144" spans="2:7" x14ac:dyDescent="0.3">
      <c r="B144" s="370" t="s">
        <v>1024</v>
      </c>
      <c r="C144" s="371"/>
      <c r="D144" s="371"/>
      <c r="E144" s="371"/>
      <c r="F144" s="371"/>
      <c r="G144" s="371"/>
    </row>
    <row r="145" spans="2:7" x14ac:dyDescent="0.3">
      <c r="B145" s="416" t="s">
        <v>1025</v>
      </c>
      <c r="C145" s="417"/>
      <c r="D145" s="417"/>
      <c r="E145" s="417"/>
      <c r="F145" s="417"/>
      <c r="G145" s="417"/>
    </row>
    <row r="146" spans="2:7" ht="15" customHeight="1" x14ac:dyDescent="0.3">
      <c r="B146" s="416" t="s">
        <v>1026</v>
      </c>
      <c r="C146" s="417"/>
      <c r="D146" s="417"/>
      <c r="E146" s="417"/>
      <c r="F146" s="417"/>
      <c r="G146" s="417"/>
    </row>
    <row r="147" spans="2:7" ht="15" customHeight="1" x14ac:dyDescent="0.3">
      <c r="B147" s="418"/>
      <c r="C147" s="418"/>
      <c r="D147" s="418"/>
      <c r="E147" s="418"/>
      <c r="F147" s="418"/>
      <c r="G147" s="418"/>
    </row>
    <row r="148" spans="2:7" ht="15" customHeight="1" x14ac:dyDescent="0.3">
      <c r="B148" s="418"/>
      <c r="C148" s="418"/>
      <c r="D148" s="418"/>
      <c r="E148" s="418"/>
      <c r="F148" s="418"/>
      <c r="G148" s="418"/>
    </row>
  </sheetData>
  <sheetProtection password="B069" sheet="1" objects="1" scenarios="1"/>
  <mergeCells count="70">
    <mergeCell ref="B26:G26"/>
    <mergeCell ref="B2:G2"/>
    <mergeCell ref="B4:G4"/>
    <mergeCell ref="B6:G6"/>
    <mergeCell ref="B13:G13"/>
    <mergeCell ref="B15:G15"/>
    <mergeCell ref="B17:G17"/>
    <mergeCell ref="B18:G18"/>
    <mergeCell ref="B19:G19"/>
    <mergeCell ref="B21:G21"/>
    <mergeCell ref="D23:G23"/>
    <mergeCell ref="D24:G24"/>
    <mergeCell ref="C46:G46"/>
    <mergeCell ref="D28:G28"/>
    <mergeCell ref="D29:G29"/>
    <mergeCell ref="D30:G30"/>
    <mergeCell ref="D31:G31"/>
    <mergeCell ref="B33:G33"/>
    <mergeCell ref="C35:G35"/>
    <mergeCell ref="C38:G38"/>
    <mergeCell ref="C40:G40"/>
    <mergeCell ref="C42:G42"/>
    <mergeCell ref="C43:G43"/>
    <mergeCell ref="C44:G44"/>
    <mergeCell ref="C65:G65"/>
    <mergeCell ref="C48:G48"/>
    <mergeCell ref="C50:G50"/>
    <mergeCell ref="C51:G51"/>
    <mergeCell ref="C52:G52"/>
    <mergeCell ref="C54:G54"/>
    <mergeCell ref="C55:G55"/>
    <mergeCell ref="C56:G56"/>
    <mergeCell ref="C58:G58"/>
    <mergeCell ref="C59:G59"/>
    <mergeCell ref="C61:G61"/>
    <mergeCell ref="C63:G63"/>
    <mergeCell ref="B90:G90"/>
    <mergeCell ref="C67:G67"/>
    <mergeCell ref="B69:G69"/>
    <mergeCell ref="B71:G71"/>
    <mergeCell ref="B73:G73"/>
    <mergeCell ref="B75:G75"/>
    <mergeCell ref="B77:G77"/>
    <mergeCell ref="B78:G78"/>
    <mergeCell ref="B80:G80"/>
    <mergeCell ref="B82:G82"/>
    <mergeCell ref="B86:G86"/>
    <mergeCell ref="B88:G88"/>
    <mergeCell ref="B118:G118"/>
    <mergeCell ref="B92:G92"/>
    <mergeCell ref="B94:G94"/>
    <mergeCell ref="B96:G96"/>
    <mergeCell ref="B98:G98"/>
    <mergeCell ref="B102:G102"/>
    <mergeCell ref="C103:G103"/>
    <mergeCell ref="C104:G104"/>
    <mergeCell ref="B106:G106"/>
    <mergeCell ref="B108:G108"/>
    <mergeCell ref="B112:G112"/>
    <mergeCell ref="B115:G115"/>
    <mergeCell ref="B145:G145"/>
    <mergeCell ref="B146:G146"/>
    <mergeCell ref="B147:G147"/>
    <mergeCell ref="B148:G148"/>
    <mergeCell ref="B121:G121"/>
    <mergeCell ref="B124:G124"/>
    <mergeCell ref="B127:G127"/>
    <mergeCell ref="B130:G130"/>
    <mergeCell ref="B136:G136"/>
    <mergeCell ref="B138:G138"/>
  </mergeCells>
  <hyperlinks>
    <hyperlink ref="C30" location="'5. Definitions and guidance'!B4" display="Definitionen und Anweisung:"/>
    <hyperlink ref="C29" location="'4. Risk adjustment'!B4" display="Risikoanpassung: "/>
    <hyperlink ref="C28" location="'3. Deductions'!B4" display="Abzüge:"/>
    <hyperlink ref="C24" location="'2. Basic annual contribution'!B4" display="Jährlicher Grundbeitrag:"/>
    <hyperlink ref="C31" location="'6. Validation rules'!B4" display="Validierungsregeln:"/>
    <hyperlink ref="C23" location="'1. General Information'!B4" display="Allgemeine Angaben:"/>
  </hyperlinks>
  <pageMargins left="0.70866141732283472" right="0.70866141732283472" top="0.74803149606299213" bottom="0.74803149606299213" header="0.31496062992125984" footer="0.31496062992125984"/>
  <pageSetup paperSize="9" scale="52" fitToHeight="0" orientation="portrait" r:id="rId1"/>
  <headerFooter>
    <oddFooter>&amp;LIm Voraus erhobene Beiträge zum einheitlichen Abwicklungsfonds – Meldeformular für den Beitragszeitraum 2017&amp;RRead me - &amp;P/&amp;N</oddFooter>
  </headerFooter>
  <rowBreaks count="2" manualBreakCount="2">
    <brk id="53"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0234076967686"/>
  </sheetPr>
  <dimension ref="A2:H50"/>
  <sheetViews>
    <sheetView showGridLines="0" zoomScaleNormal="100" zoomScaleSheetLayoutView="85" zoomScalePageLayoutView="25" workbookViewId="0">
      <selection activeCell="F9" sqref="F9"/>
    </sheetView>
  </sheetViews>
  <sheetFormatPr defaultColWidth="8.44140625" defaultRowHeight="14.4" x14ac:dyDescent="0.3"/>
  <cols>
    <col min="1" max="1" width="2.44140625" style="18" customWidth="1"/>
    <col min="2" max="2" width="5.5546875" style="37" customWidth="1"/>
    <col min="3" max="3" width="23.5546875" style="37" customWidth="1"/>
    <col min="4" max="4" width="77" style="37" customWidth="1"/>
    <col min="5" max="5" width="20.5546875" style="37" customWidth="1"/>
    <col min="6" max="6" width="22.44140625" style="37" customWidth="1"/>
    <col min="7" max="7" width="18.6640625" style="37" customWidth="1"/>
    <col min="8" max="16384" width="8.44140625" style="37"/>
  </cols>
  <sheetData>
    <row r="2" spans="1:7" ht="15.6" hidden="1" x14ac:dyDescent="0.3">
      <c r="B2" s="251"/>
      <c r="C2" s="252"/>
      <c r="D2" s="252"/>
      <c r="E2" s="254">
        <f>F16</f>
        <v>0</v>
      </c>
      <c r="F2" s="255">
        <v>42766</v>
      </c>
      <c r="G2" s="253"/>
    </row>
    <row r="3" spans="1:7" hidden="1" x14ac:dyDescent="0.3"/>
    <row r="4" spans="1:7" s="12" customFormat="1" ht="50.1" customHeight="1" x14ac:dyDescent="0.3">
      <c r="B4" s="468" t="s">
        <v>0</v>
      </c>
      <c r="C4" s="469"/>
      <c r="D4" s="469"/>
      <c r="E4" s="469"/>
      <c r="F4" s="469"/>
      <c r="G4" s="469"/>
    </row>
    <row r="5" spans="1:7" s="12" customFormat="1" ht="15" customHeight="1" x14ac:dyDescent="0.3">
      <c r="B5" s="56"/>
      <c r="C5" s="56"/>
      <c r="D5" s="56"/>
      <c r="E5" s="56"/>
      <c r="F5" s="56"/>
    </row>
    <row r="6" spans="1:7" s="5" customFormat="1" ht="18" x14ac:dyDescent="0.3">
      <c r="B6" s="460" t="s">
        <v>1</v>
      </c>
      <c r="C6" s="460"/>
      <c r="D6" s="460"/>
      <c r="E6" s="460"/>
      <c r="F6" s="460"/>
      <c r="G6" s="460"/>
    </row>
    <row r="7" spans="1:7" x14ac:dyDescent="0.3">
      <c r="A7" s="19"/>
    </row>
    <row r="8" spans="1:7" s="14" customFormat="1" ht="81.75" customHeight="1" x14ac:dyDescent="0.3">
      <c r="A8" s="20"/>
      <c r="B8" s="39" t="s">
        <v>2</v>
      </c>
      <c r="C8" s="465" t="s">
        <v>3</v>
      </c>
      <c r="D8" s="466"/>
      <c r="E8" s="40" t="s">
        <v>4</v>
      </c>
      <c r="F8" s="41" t="s">
        <v>5</v>
      </c>
      <c r="G8" s="41" t="s">
        <v>6</v>
      </c>
    </row>
    <row r="9" spans="1:7" ht="19.350000000000001" customHeight="1" x14ac:dyDescent="0.3">
      <c r="B9" s="63" t="s">
        <v>7</v>
      </c>
      <c r="C9" s="461" t="s">
        <v>8</v>
      </c>
      <c r="D9" s="462"/>
      <c r="E9" s="261" t="s">
        <v>9</v>
      </c>
      <c r="F9" s="64"/>
      <c r="G9" s="209" t="s">
        <v>886</v>
      </c>
    </row>
    <row r="10" spans="1:7" ht="19.350000000000001" customHeight="1" x14ac:dyDescent="0.3">
      <c r="B10" s="63" t="s">
        <v>10</v>
      </c>
      <c r="C10" s="461" t="s">
        <v>11</v>
      </c>
      <c r="D10" s="462"/>
      <c r="E10" s="261" t="s">
        <v>12</v>
      </c>
      <c r="F10" s="64"/>
      <c r="G10" s="209" t="s">
        <v>886</v>
      </c>
    </row>
    <row r="11" spans="1:7" ht="19.350000000000001" customHeight="1" x14ac:dyDescent="0.3">
      <c r="B11" s="63" t="s">
        <v>13</v>
      </c>
      <c r="C11" s="461" t="s">
        <v>14</v>
      </c>
      <c r="D11" s="462"/>
      <c r="E11" s="261" t="s">
        <v>15</v>
      </c>
      <c r="F11" s="64"/>
      <c r="G11" s="209" t="s">
        <v>886</v>
      </c>
    </row>
    <row r="12" spans="1:7" ht="19.2" customHeight="1" x14ac:dyDescent="0.3">
      <c r="B12" s="63" t="s">
        <v>16</v>
      </c>
      <c r="C12" s="461" t="s">
        <v>17</v>
      </c>
      <c r="D12" s="462"/>
      <c r="E12" s="261" t="s">
        <v>18</v>
      </c>
      <c r="F12" s="64"/>
      <c r="G12" s="209" t="s">
        <v>886</v>
      </c>
    </row>
    <row r="13" spans="1:7" ht="19.350000000000001" customHeight="1" x14ac:dyDescent="0.3">
      <c r="B13" s="63" t="s">
        <v>19</v>
      </c>
      <c r="C13" s="461" t="s">
        <v>20</v>
      </c>
      <c r="D13" s="462"/>
      <c r="E13" s="261" t="s">
        <v>21</v>
      </c>
      <c r="F13" s="64"/>
      <c r="G13" s="209" t="s">
        <v>886</v>
      </c>
    </row>
    <row r="14" spans="1:7" ht="34.950000000000003" customHeight="1" x14ac:dyDescent="0.3">
      <c r="B14" s="63" t="s">
        <v>22</v>
      </c>
      <c r="C14" s="458" t="s">
        <v>767</v>
      </c>
      <c r="D14" s="459" t="s">
        <v>768</v>
      </c>
      <c r="E14" s="288" t="s">
        <v>759</v>
      </c>
      <c r="F14" s="83"/>
      <c r="G14" s="209" t="s">
        <v>886</v>
      </c>
    </row>
    <row r="15" spans="1:7" ht="49.35" customHeight="1" x14ac:dyDescent="0.3">
      <c r="B15" s="63" t="s">
        <v>23</v>
      </c>
      <c r="C15" s="467" t="s">
        <v>884</v>
      </c>
      <c r="D15" s="462"/>
      <c r="E15" s="261" t="s">
        <v>24</v>
      </c>
      <c r="F15" s="83"/>
      <c r="G15" s="209" t="s">
        <v>886</v>
      </c>
    </row>
    <row r="16" spans="1:7" ht="19.350000000000001" customHeight="1" x14ac:dyDescent="0.3">
      <c r="B16" s="63" t="s">
        <v>25</v>
      </c>
      <c r="C16" s="458" t="s">
        <v>769</v>
      </c>
      <c r="D16" s="459" t="s">
        <v>770</v>
      </c>
      <c r="E16" s="280" t="s">
        <v>753</v>
      </c>
      <c r="F16" s="64"/>
      <c r="G16" s="209" t="s">
        <v>886</v>
      </c>
    </row>
    <row r="17" spans="1:7" s="5" customFormat="1" ht="26.85" customHeight="1" x14ac:dyDescent="0.3">
      <c r="A17" s="12"/>
      <c r="B17" s="16"/>
      <c r="C17" s="86" t="s">
        <v>26</v>
      </c>
      <c r="D17" s="86"/>
      <c r="E17" s="86"/>
      <c r="F17" s="87"/>
      <c r="G17" s="88"/>
    </row>
    <row r="18" spans="1:7" s="5" customFormat="1" ht="18" x14ac:dyDescent="0.3">
      <c r="B18" s="460" t="s">
        <v>27</v>
      </c>
      <c r="C18" s="460"/>
      <c r="D18" s="460"/>
      <c r="E18" s="460"/>
      <c r="F18" s="460"/>
      <c r="G18" s="460"/>
    </row>
    <row r="19" spans="1:7" x14ac:dyDescent="0.3">
      <c r="A19" s="19"/>
    </row>
    <row r="20" spans="1:7" s="14" customFormat="1" ht="81.75" customHeight="1" x14ac:dyDescent="0.3">
      <c r="A20" s="20"/>
      <c r="B20" s="39" t="s">
        <v>28</v>
      </c>
      <c r="C20" s="465" t="s">
        <v>29</v>
      </c>
      <c r="D20" s="466"/>
      <c r="E20" s="40" t="s">
        <v>30</v>
      </c>
      <c r="F20" s="41" t="s">
        <v>31</v>
      </c>
      <c r="G20" s="41" t="s">
        <v>32</v>
      </c>
    </row>
    <row r="21" spans="1:7" ht="19.350000000000001" customHeight="1" x14ac:dyDescent="0.3">
      <c r="B21" s="63" t="s">
        <v>33</v>
      </c>
      <c r="C21" s="461" t="s">
        <v>34</v>
      </c>
      <c r="D21" s="462"/>
      <c r="E21" s="261" t="s">
        <v>35</v>
      </c>
      <c r="F21" s="64"/>
      <c r="G21" s="209" t="s">
        <v>886</v>
      </c>
    </row>
    <row r="22" spans="1:7" ht="19.350000000000001" customHeight="1" x14ac:dyDescent="0.3">
      <c r="B22" s="63" t="s">
        <v>36</v>
      </c>
      <c r="C22" s="461" t="s">
        <v>37</v>
      </c>
      <c r="D22" s="462"/>
      <c r="E22" s="261" t="s">
        <v>38</v>
      </c>
      <c r="F22" s="64"/>
      <c r="G22" s="209" t="s">
        <v>886</v>
      </c>
    </row>
    <row r="23" spans="1:7" ht="19.350000000000001" customHeight="1" x14ac:dyDescent="0.3">
      <c r="B23" s="63" t="s">
        <v>39</v>
      </c>
      <c r="C23" s="461" t="s">
        <v>40</v>
      </c>
      <c r="D23" s="462"/>
      <c r="E23" s="261" t="s">
        <v>41</v>
      </c>
      <c r="F23" s="64"/>
      <c r="G23" s="209" t="s">
        <v>886</v>
      </c>
    </row>
    <row r="24" spans="1:7" ht="19.350000000000001" customHeight="1" x14ac:dyDescent="0.3">
      <c r="B24" s="63" t="s">
        <v>42</v>
      </c>
      <c r="C24" s="461" t="s">
        <v>43</v>
      </c>
      <c r="D24" s="462"/>
      <c r="E24" s="261" t="s">
        <v>44</v>
      </c>
      <c r="F24" s="64"/>
      <c r="G24" s="209" t="s">
        <v>886</v>
      </c>
    </row>
    <row r="25" spans="1:7" ht="19.350000000000001" customHeight="1" x14ac:dyDescent="0.3">
      <c r="B25" s="63" t="s">
        <v>45</v>
      </c>
      <c r="C25" s="461" t="s">
        <v>46</v>
      </c>
      <c r="D25" s="462"/>
      <c r="E25" s="289" t="s">
        <v>760</v>
      </c>
      <c r="F25" s="64"/>
      <c r="G25" s="209" t="s">
        <v>886</v>
      </c>
    </row>
    <row r="26" spans="1:7" s="5" customFormat="1" ht="18" x14ac:dyDescent="0.3">
      <c r="B26" s="65"/>
      <c r="C26" s="51"/>
      <c r="D26" s="65"/>
      <c r="E26" s="65"/>
      <c r="F26" s="65"/>
      <c r="G26" s="65"/>
    </row>
    <row r="27" spans="1:7" s="5" customFormat="1" ht="18" x14ac:dyDescent="0.3">
      <c r="B27" s="460" t="s">
        <v>47</v>
      </c>
      <c r="C27" s="460"/>
      <c r="D27" s="460"/>
      <c r="E27" s="460"/>
      <c r="F27" s="460"/>
      <c r="G27" s="460"/>
    </row>
    <row r="28" spans="1:7" x14ac:dyDescent="0.3">
      <c r="B28" s="126"/>
      <c r="C28" s="126"/>
      <c r="D28" s="126"/>
      <c r="E28" s="126"/>
      <c r="F28" s="126"/>
      <c r="G28" s="104"/>
    </row>
    <row r="29" spans="1:7" s="14" customFormat="1" ht="81.75" customHeight="1" x14ac:dyDescent="0.3">
      <c r="A29" s="20"/>
      <c r="B29" s="39" t="s">
        <v>48</v>
      </c>
      <c r="C29" s="465" t="s">
        <v>49</v>
      </c>
      <c r="D29" s="466"/>
      <c r="E29" s="40" t="s">
        <v>50</v>
      </c>
      <c r="F29" s="41" t="s">
        <v>51</v>
      </c>
      <c r="G29" s="41" t="s">
        <v>52</v>
      </c>
    </row>
    <row r="30" spans="1:7" ht="19.350000000000001" customHeight="1" x14ac:dyDescent="0.3">
      <c r="B30" s="63" t="s">
        <v>53</v>
      </c>
      <c r="C30" s="461" t="s">
        <v>54</v>
      </c>
      <c r="D30" s="462" t="s">
        <v>55</v>
      </c>
      <c r="E30" s="118" t="s">
        <v>56</v>
      </c>
      <c r="F30" s="64"/>
      <c r="G30" s="209" t="s">
        <v>886</v>
      </c>
    </row>
    <row r="31" spans="1:7" ht="19.350000000000001" customHeight="1" x14ac:dyDescent="0.3">
      <c r="B31" s="63" t="s">
        <v>57</v>
      </c>
      <c r="C31" s="461" t="s">
        <v>58</v>
      </c>
      <c r="D31" s="462" t="s">
        <v>59</v>
      </c>
      <c r="E31" s="118" t="s">
        <v>60</v>
      </c>
      <c r="F31" s="64"/>
      <c r="G31" s="209" t="s">
        <v>886</v>
      </c>
    </row>
    <row r="32" spans="1:7" ht="19.350000000000001" customHeight="1" x14ac:dyDescent="0.3">
      <c r="B32" s="63" t="s">
        <v>61</v>
      </c>
      <c r="C32" s="458" t="s">
        <v>771</v>
      </c>
      <c r="D32" s="459"/>
      <c r="E32" s="118" t="s">
        <v>62</v>
      </c>
      <c r="F32" s="64"/>
      <c r="G32" s="209" t="s">
        <v>886</v>
      </c>
    </row>
    <row r="33" spans="2:8" ht="49.35" customHeight="1" x14ac:dyDescent="0.3">
      <c r="B33" s="63" t="s">
        <v>63</v>
      </c>
      <c r="C33" s="463" t="s">
        <v>64</v>
      </c>
      <c r="D33" s="464"/>
      <c r="E33" s="118" t="s">
        <v>65</v>
      </c>
      <c r="F33" s="64"/>
      <c r="G33" s="209" t="s">
        <v>886</v>
      </c>
    </row>
    <row r="34" spans="2:8" ht="19.350000000000001" customHeight="1" x14ac:dyDescent="0.3">
      <c r="B34" s="63" t="s">
        <v>66</v>
      </c>
      <c r="C34" s="458" t="s">
        <v>772</v>
      </c>
      <c r="D34" s="459" t="s">
        <v>773</v>
      </c>
      <c r="E34" s="118" t="s">
        <v>67</v>
      </c>
      <c r="F34" s="64"/>
      <c r="G34" s="209" t="s">
        <v>886</v>
      </c>
    </row>
    <row r="35" spans="2:8" ht="19.350000000000001" customHeight="1" x14ac:dyDescent="0.3">
      <c r="B35" s="63" t="s">
        <v>68</v>
      </c>
      <c r="C35" s="458" t="s">
        <v>774</v>
      </c>
      <c r="D35" s="459" t="s">
        <v>773</v>
      </c>
      <c r="E35" s="118" t="s">
        <v>69</v>
      </c>
      <c r="F35" s="64"/>
      <c r="G35" s="209" t="s">
        <v>886</v>
      </c>
    </row>
    <row r="36" spans="2:8" ht="19.350000000000001" customHeight="1" x14ac:dyDescent="0.3">
      <c r="B36" s="63" t="s">
        <v>70</v>
      </c>
      <c r="C36" s="461" t="s">
        <v>71</v>
      </c>
      <c r="D36" s="462" t="s">
        <v>72</v>
      </c>
      <c r="E36" s="118" t="s">
        <v>73</v>
      </c>
      <c r="F36" s="64"/>
      <c r="G36" s="209" t="s">
        <v>886</v>
      </c>
    </row>
    <row r="37" spans="2:8" ht="34.950000000000003" customHeight="1" x14ac:dyDescent="0.3">
      <c r="B37" s="63" t="s">
        <v>74</v>
      </c>
      <c r="C37" s="461" t="s">
        <v>75</v>
      </c>
      <c r="D37" s="462"/>
      <c r="E37" s="118" t="s">
        <v>76</v>
      </c>
      <c r="F37" s="64"/>
      <c r="G37" s="209" t="s">
        <v>886</v>
      </c>
    </row>
    <row r="38" spans="2:8" ht="19.350000000000001" customHeight="1" x14ac:dyDescent="0.3">
      <c r="B38" s="63" t="s">
        <v>77</v>
      </c>
      <c r="C38" s="461" t="s">
        <v>78</v>
      </c>
      <c r="D38" s="462" t="s">
        <v>79</v>
      </c>
      <c r="E38" s="118" t="s">
        <v>80</v>
      </c>
      <c r="F38" s="64"/>
      <c r="G38" s="209" t="s">
        <v>886</v>
      </c>
    </row>
    <row r="39" spans="2:8" ht="34.950000000000003" customHeight="1" x14ac:dyDescent="0.3">
      <c r="B39" s="63" t="s">
        <v>81</v>
      </c>
      <c r="C39" s="461" t="s">
        <v>82</v>
      </c>
      <c r="D39" s="462" t="s">
        <v>83</v>
      </c>
      <c r="E39" s="118" t="s">
        <v>84</v>
      </c>
      <c r="F39" s="64"/>
      <c r="G39" s="209" t="s">
        <v>886</v>
      </c>
      <c r="H39" s="241"/>
    </row>
    <row r="40" spans="2:8" s="93" customFormat="1" ht="15.6" x14ac:dyDescent="0.3">
      <c r="B40" s="94"/>
      <c r="C40" s="86"/>
      <c r="D40" s="86"/>
      <c r="E40" s="86"/>
      <c r="F40" s="95"/>
      <c r="G40" s="86"/>
    </row>
    <row r="41" spans="2:8" s="5" customFormat="1" ht="18" customHeight="1" x14ac:dyDescent="0.3">
      <c r="B41" s="460" t="s">
        <v>775</v>
      </c>
      <c r="C41" s="460"/>
      <c r="D41" s="460"/>
      <c r="E41" s="460"/>
      <c r="F41" s="460"/>
      <c r="G41" s="460"/>
    </row>
    <row r="42" spans="2:8" x14ac:dyDescent="0.3">
      <c r="B42" s="126"/>
      <c r="C42" s="126"/>
      <c r="D42" s="126"/>
      <c r="E42" s="126"/>
      <c r="F42" s="126"/>
      <c r="G42" s="104"/>
    </row>
    <row r="43" spans="2:8" ht="81.75" customHeight="1" x14ac:dyDescent="0.3">
      <c r="B43" s="39" t="s">
        <v>85</v>
      </c>
      <c r="C43" s="465" t="s">
        <v>86</v>
      </c>
      <c r="D43" s="466"/>
      <c r="E43" s="40" t="s">
        <v>87</v>
      </c>
      <c r="F43" s="41" t="s">
        <v>88</v>
      </c>
      <c r="G43" s="41" t="s">
        <v>89</v>
      </c>
    </row>
    <row r="44" spans="2:8" ht="49.35" customHeight="1" x14ac:dyDescent="0.3">
      <c r="B44" s="63" t="s">
        <v>90</v>
      </c>
      <c r="C44" s="461" t="s">
        <v>91</v>
      </c>
      <c r="D44" s="462"/>
      <c r="E44" s="289" t="s">
        <v>776</v>
      </c>
      <c r="F44" s="84"/>
      <c r="G44" s="209" t="s">
        <v>886</v>
      </c>
    </row>
    <row r="45" spans="2:8" ht="19.350000000000001" customHeight="1" x14ac:dyDescent="0.3">
      <c r="B45" s="106" t="s">
        <v>92</v>
      </c>
      <c r="C45" s="461" t="s">
        <v>93</v>
      </c>
      <c r="D45" s="462"/>
      <c r="E45" s="118" t="s">
        <v>94</v>
      </c>
      <c r="F45" s="64"/>
      <c r="G45" s="209" t="s">
        <v>886</v>
      </c>
    </row>
    <row r="46" spans="2:8" s="93" customFormat="1" ht="15.6" x14ac:dyDescent="0.3">
      <c r="B46" s="94"/>
      <c r="C46" s="86"/>
      <c r="D46" s="86"/>
      <c r="E46" s="86"/>
      <c r="F46" s="95"/>
      <c r="G46" s="86"/>
    </row>
    <row r="47" spans="2:8" s="5" customFormat="1" ht="18" x14ac:dyDescent="0.3">
      <c r="B47" s="460" t="s">
        <v>95</v>
      </c>
      <c r="C47" s="460"/>
      <c r="D47" s="460"/>
      <c r="E47" s="460"/>
      <c r="F47" s="460"/>
      <c r="G47" s="460"/>
    </row>
    <row r="48" spans="2:8" x14ac:dyDescent="0.3">
      <c r="B48" s="126"/>
      <c r="C48" s="126"/>
      <c r="D48" s="126"/>
      <c r="E48" s="126"/>
      <c r="F48" s="126"/>
      <c r="G48" s="104"/>
    </row>
    <row r="49" spans="1:7" s="14" customFormat="1" ht="81.75" customHeight="1" x14ac:dyDescent="0.3">
      <c r="A49" s="20"/>
      <c r="B49" s="39" t="s">
        <v>96</v>
      </c>
      <c r="C49" s="465" t="s">
        <v>97</v>
      </c>
      <c r="D49" s="466"/>
      <c r="E49" s="40" t="s">
        <v>98</v>
      </c>
      <c r="F49" s="41" t="s">
        <v>99</v>
      </c>
      <c r="G49" s="41" t="s">
        <v>100</v>
      </c>
    </row>
    <row r="50" spans="1:7" ht="19.350000000000001" customHeight="1" x14ac:dyDescent="0.3">
      <c r="B50" s="105" t="s">
        <v>101</v>
      </c>
      <c r="C50" s="461" t="s">
        <v>102</v>
      </c>
      <c r="D50" s="462" t="s">
        <v>103</v>
      </c>
      <c r="E50" s="118" t="s">
        <v>104</v>
      </c>
      <c r="F50" s="84"/>
      <c r="G50" s="209" t="s">
        <v>886</v>
      </c>
    </row>
  </sheetData>
  <sheetProtection password="B069" sheet="1" objects="1" scenarios="1"/>
  <protectedRanges>
    <protectedRange sqref="F50 F30:F39 F21:F25 F44:F45 F9:F16" name="Range1"/>
  </protectedRanges>
  <mergeCells count="37">
    <mergeCell ref="C50:D50"/>
    <mergeCell ref="C45:D45"/>
    <mergeCell ref="C49:D49"/>
    <mergeCell ref="C43:D43"/>
    <mergeCell ref="C37:D37"/>
    <mergeCell ref="B47:G47"/>
    <mergeCell ref="C39:D39"/>
    <mergeCell ref="C44:D44"/>
    <mergeCell ref="B6:G6"/>
    <mergeCell ref="C8:D8"/>
    <mergeCell ref="B4:G4"/>
    <mergeCell ref="C23:D23"/>
    <mergeCell ref="C10:D10"/>
    <mergeCell ref="C13:D13"/>
    <mergeCell ref="C20:D20"/>
    <mergeCell ref="C22:D22"/>
    <mergeCell ref="C9:D9"/>
    <mergeCell ref="C24:D24"/>
    <mergeCell ref="C21:D21"/>
    <mergeCell ref="C12:D12"/>
    <mergeCell ref="C11:D11"/>
    <mergeCell ref="C14:D14"/>
    <mergeCell ref="C15:D15"/>
    <mergeCell ref="C16:D16"/>
    <mergeCell ref="B18:G18"/>
    <mergeCell ref="C32:D32"/>
    <mergeCell ref="B41:G41"/>
    <mergeCell ref="C25:D25"/>
    <mergeCell ref="C33:D33"/>
    <mergeCell ref="C30:D30"/>
    <mergeCell ref="C31:D31"/>
    <mergeCell ref="C34:D34"/>
    <mergeCell ref="C38:D38"/>
    <mergeCell ref="C36:D36"/>
    <mergeCell ref="C35:D35"/>
    <mergeCell ref="C29:D29"/>
    <mergeCell ref="B27:G27"/>
  </mergeCells>
  <dataValidations count="12">
    <dataValidation type="list" allowBlank="1" showInputMessage="1" showErrorMessage="1" sqref="F13">
      <formula1>"AT,BE,CY,DE,EE,ES,FI,FR,GR,IE,IT,LT,LU,LV,MT,NL,PT,SI,SK"</formula1>
    </dataValidation>
    <dataValidation type="list" allowBlank="1" showInputMessage="1" showErrorMessage="1" sqref="F40 F46">
      <formula1>"Ja , Nein"</formula1>
    </dataValidation>
    <dataValidation type="textLength" operator="lessThanOrEqual" showInputMessage="1" showErrorMessage="1" error="Höchstens 255 Zeichen" sqref="F9 F23:F25">
      <formula1>255</formula1>
    </dataValidation>
    <dataValidation type="textLength" operator="lessThanOrEqual" allowBlank="1" showInputMessage="1" showErrorMessage="1" error="Höchstens 150 Zeichen" sqref="F10">
      <formula1>150</formula1>
    </dataValidation>
    <dataValidation type="textLength" operator="lessThanOrEqual" allowBlank="1" showInputMessage="1" showErrorMessage="1" error="Höchstens 50 Zeichen" sqref="F12 F21:F22 F16">
      <formula1>50</formula1>
    </dataValidation>
    <dataValidation type="textLength" operator="lessThanOrEqual" allowBlank="1" showInputMessage="1" showErrorMessage="1" error="Sie können „.p“ eingeben, wenn Sie über keinen RIAD/MFI-Code._x000a_ verfügen. Wenn Sie über einen solchen Code verfügen, beträgt die Zeichenhöchstzahl 30." sqref="F14:F15">
      <formula1>30</formula1>
    </dataValidation>
    <dataValidation type="textLength" operator="equal" allowBlank="1" showInputMessage="1" showErrorMessage="1" error="Sie können „.p“ eingeben, wenn Sie über keinen LEI-Code._x000a_ verfügen. Wenn Sie über einen solchen Code verfügen, stellen Sie bitte sicher, dass die Zeichenanzahl (20) richtig ist. " sqref="F17">
      <formula1>20</formula1>
    </dataValidation>
    <dataValidation type="date" operator="greaterThanOrEqual" allowBlank="1" showInputMessage="1" showErrorMessage="1" error="Bitte geben Sie das Datum im angegebenen Format (TT/MM/JJJJ)_x000a_ ein. Zum Beispiel: 31/12/2015 für den 31. Dezember 2015." sqref="F50">
      <formula1>1</formula1>
    </dataValidation>
    <dataValidation operator="greaterThan" allowBlank="1" showInputMessage="1" showErrorMessage="1" error="Bitte geben Sie das Datum im angegebenen Format (TT/MM/JJJJ)_x000a_ ein. Zum Beispiel: 01/01/2016 für den 1. Januar 2016. _x000a_ Das Datum kann nicht vor dem 01/01/2016 liegen." sqref="F44"/>
    <dataValidation type="list" allowBlank="1" showInputMessage="1" showErrorMessage="1" sqref="F33">
      <formula1>"Ja,Nein,Nicht zutreffend"</formula1>
    </dataValidation>
    <dataValidation type="textLength" operator="lessThanOrEqual" allowBlank="1" showInputMessage="1" showErrorMessage="1" error="Höchstens 15 Zeichen" sqref="F11">
      <formula1>15</formula1>
    </dataValidation>
    <dataValidation type="list" allowBlank="1" showInputMessage="1" showErrorMessage="1" sqref="F30:F32 F34:F39 F45">
      <formula1>"Ja,Nein"</formula1>
    </dataValidation>
  </dataValidations>
  <hyperlinks>
    <hyperlink ref="G10" location="'5. Definitions and guidance'!B9" display="Link"/>
    <hyperlink ref="G11" location="'5. Definitions and guidance'!B10" display="Link"/>
    <hyperlink ref="G12" location="'5. Definitions and guidance'!B11" display="Link"/>
    <hyperlink ref="G9" location="'5. Definitions and guidance'!B8" display="Link"/>
    <hyperlink ref="G13:G16" location="'5. Definitions and guidance'!B11" display="Link"/>
    <hyperlink ref="G13" location="'5. Definitions and guidance'!B12" display="Link"/>
    <hyperlink ref="G14" location="'5. Definitions and guidance'!B13" display="Link"/>
    <hyperlink ref="G15" location="'5. Definitions and guidance'!B14" display="Link"/>
    <hyperlink ref="G16" location="'5. Definitions and guidance'!B15" display="Link"/>
    <hyperlink ref="G21:G25" location="'5. Definitions and guidance'!B11" display="Link"/>
    <hyperlink ref="G21" location="'5. Definitions and guidance'!B16" display="Link"/>
    <hyperlink ref="G22" location="'5. Definitions and guidance'!B17" display="Link"/>
    <hyperlink ref="G23" location="'5. Definitions and guidance'!B18" display="Link"/>
    <hyperlink ref="G24" location="'5. Definitions and guidance'!B19" display="Link"/>
    <hyperlink ref="G25" location="'5. Definitions and guidance'!B20" display="Link"/>
    <hyperlink ref="G30:G39" location="'5. Definitions and guidance'!B11" display="Link"/>
    <hyperlink ref="G30" location="'5. Definitions and guidance'!B21" display="Link"/>
    <hyperlink ref="G31" location="'5. Definitions and guidance'!B22" display="Link"/>
    <hyperlink ref="G32" location="'5. Definitions and guidance'!B23" display="Link"/>
    <hyperlink ref="G33" location="'5. Definitions and guidance'!B24" display="Link"/>
    <hyperlink ref="G34" location="'5. Definitions and guidance'!B25" display="Link"/>
    <hyperlink ref="G35" location="'5. Definitions and guidance'!B26" display="Link"/>
    <hyperlink ref="G36" location="'5. Definitions and guidance'!B27" display="Link"/>
    <hyperlink ref="G37" location="'5. Definitions and guidance'!B28" display="Link"/>
    <hyperlink ref="G38" location="'5. Definitions and guidance'!B29" display="Link"/>
    <hyperlink ref="G39" location="'5. Definitions and guidance'!B30" display="Link"/>
    <hyperlink ref="G44:G45" location="'5. Definitions and guidance'!B11" display="Link"/>
    <hyperlink ref="G50" location="'5. Definitions and guidance'!B33" display="Link"/>
    <hyperlink ref="G44" location="'5. Definitions and guidance'!B31" display="Link"/>
    <hyperlink ref="G45" location="'5. Definitions and guidance'!B32" display="Link"/>
  </hyperlinks>
  <pageMargins left="1.1023622047244095" right="0.70866141732283472" top="0.74803149606299213" bottom="0.74803149606299213" header="0.31496062992125984" footer="0.31496062992125984"/>
  <pageSetup paperSize="9" scale="50" fitToHeight="0" orientation="portrait" r:id="rId1"/>
  <headerFooter>
    <oddFooter>&amp;LIm Voraus erhobene Beiträge zum einheitlichen Abwicklungsfonds - Meldeformular für den Beitragszeitraum 2017&amp;R1. Allgemeine Angaben - &amp;P/&amp;N</oddFooter>
  </headerFooter>
  <ignoredErrors>
    <ignoredError sqref="B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0234076967686"/>
  </sheetPr>
  <dimension ref="A1:K70"/>
  <sheetViews>
    <sheetView showGridLines="0" zoomScaleNormal="100" zoomScaleSheetLayoutView="115" zoomScalePageLayoutView="55" workbookViewId="0">
      <selection activeCell="F16" sqref="F16"/>
    </sheetView>
  </sheetViews>
  <sheetFormatPr defaultColWidth="5" defaultRowHeight="14.4" x14ac:dyDescent="0.3"/>
  <cols>
    <col min="1" max="1" width="2.44140625" style="7" customWidth="1"/>
    <col min="2" max="2" width="5.5546875" style="11" customWidth="1"/>
    <col min="3" max="3" width="23.5546875" style="11" customWidth="1"/>
    <col min="4" max="4" width="58.44140625" style="11" customWidth="1"/>
    <col min="5" max="5" width="20.5546875" style="2" customWidth="1"/>
    <col min="6" max="6" width="50.5546875" style="23" customWidth="1"/>
    <col min="7" max="7" width="18.6640625" style="2" customWidth="1"/>
    <col min="8" max="8" width="5" style="3"/>
    <col min="9" max="43" width="5" style="2"/>
    <col min="44" max="45" width="5" style="2" customWidth="1"/>
    <col min="46" max="16384" width="5" style="2"/>
  </cols>
  <sheetData>
    <row r="1" spans="1:11" ht="15" customHeight="1" x14ac:dyDescent="0.3"/>
    <row r="2" spans="1:11" s="4" customFormat="1" ht="15.6" hidden="1" x14ac:dyDescent="0.3">
      <c r="A2" s="7"/>
      <c r="B2" s="470"/>
      <c r="C2" s="471"/>
      <c r="D2" s="471"/>
      <c r="E2" s="471"/>
      <c r="F2" s="471"/>
      <c r="G2" s="472"/>
      <c r="H2" s="325"/>
      <c r="I2" s="326"/>
      <c r="J2" s="326"/>
      <c r="K2" s="326"/>
    </row>
    <row r="3" spans="1:11" hidden="1" x14ac:dyDescent="0.3"/>
    <row r="4" spans="1:11" s="11" customFormat="1" ht="50.1" customHeight="1" x14ac:dyDescent="0.3">
      <c r="A4" s="10"/>
      <c r="B4" s="473" t="s">
        <v>105</v>
      </c>
      <c r="C4" s="474"/>
      <c r="D4" s="474"/>
      <c r="E4" s="474"/>
      <c r="F4" s="474"/>
      <c r="G4" s="474"/>
      <c r="H4" s="57"/>
    </row>
    <row r="5" spans="1:11" ht="15" customHeight="1" x14ac:dyDescent="0.3">
      <c r="B5" s="21"/>
    </row>
    <row r="6" spans="1:11" ht="15.6" x14ac:dyDescent="0.3">
      <c r="B6" s="96" t="s">
        <v>106</v>
      </c>
      <c r="C6" s="45"/>
      <c r="D6" s="45"/>
    </row>
    <row r="7" spans="1:11" ht="15.6" x14ac:dyDescent="0.3">
      <c r="B7" s="96"/>
      <c r="C7" s="286" t="s">
        <v>892</v>
      </c>
      <c r="D7" s="216"/>
      <c r="E7" s="216"/>
      <c r="H7" s="327"/>
    </row>
    <row r="8" spans="1:11" ht="15.6" x14ac:dyDescent="0.3">
      <c r="B8" s="96"/>
      <c r="C8" s="486" t="s">
        <v>893</v>
      </c>
      <c r="D8" s="486"/>
      <c r="H8" s="327"/>
    </row>
    <row r="9" spans="1:11" ht="15.6" x14ac:dyDescent="0.3">
      <c r="B9" s="96"/>
      <c r="C9" s="486" t="s">
        <v>894</v>
      </c>
      <c r="D9" s="486"/>
      <c r="H9" s="327"/>
    </row>
    <row r="10" spans="1:11" ht="15.6" x14ac:dyDescent="0.3">
      <c r="B10" s="96"/>
      <c r="D10" s="161"/>
    </row>
    <row r="11" spans="1:11" ht="15.6" hidden="1" x14ac:dyDescent="0.3">
      <c r="B11" s="97"/>
      <c r="C11" s="161"/>
      <c r="D11" s="161"/>
    </row>
    <row r="12" spans="1:11" s="5" customFormat="1" ht="21" customHeight="1" x14ac:dyDescent="0.3">
      <c r="B12" s="475" t="s">
        <v>107</v>
      </c>
      <c r="C12" s="475"/>
      <c r="D12" s="475"/>
      <c r="E12" s="475"/>
      <c r="F12" s="475"/>
      <c r="G12" s="475"/>
    </row>
    <row r="13" spans="1:11" s="5" customFormat="1" ht="15.6" x14ac:dyDescent="0.3">
      <c r="B13" s="476" t="s">
        <v>108</v>
      </c>
      <c r="C13" s="476"/>
      <c r="D13" s="476"/>
      <c r="E13" s="476"/>
      <c r="F13" s="476"/>
      <c r="G13" s="476"/>
    </row>
    <row r="14" spans="1:11" s="3" customFormat="1" ht="18" x14ac:dyDescent="0.35">
      <c r="A14" s="7"/>
      <c r="B14" s="28"/>
      <c r="C14" s="57"/>
      <c r="D14" s="57"/>
      <c r="F14" s="29"/>
      <c r="G14" s="30"/>
    </row>
    <row r="15" spans="1:11" s="14" customFormat="1" ht="66" customHeight="1" x14ac:dyDescent="0.3">
      <c r="A15" s="20"/>
      <c r="B15" s="39" t="s">
        <v>109</v>
      </c>
      <c r="C15" s="465" t="s">
        <v>110</v>
      </c>
      <c r="D15" s="466"/>
      <c r="E15" s="312" t="s">
        <v>4</v>
      </c>
      <c r="F15" s="41" t="s">
        <v>111</v>
      </c>
      <c r="G15" s="312" t="s">
        <v>885</v>
      </c>
    </row>
    <row r="16" spans="1:11" ht="19.350000000000001" customHeight="1" x14ac:dyDescent="0.3">
      <c r="A16" s="8"/>
      <c r="B16" s="133" t="s">
        <v>112</v>
      </c>
      <c r="C16" s="461" t="s">
        <v>113</v>
      </c>
      <c r="D16" s="462"/>
      <c r="E16" s="132" t="s">
        <v>114</v>
      </c>
      <c r="F16" s="256"/>
      <c r="G16" s="209" t="s">
        <v>886</v>
      </c>
    </row>
    <row r="17" spans="1:11" ht="19.350000000000001" customHeight="1" x14ac:dyDescent="0.3">
      <c r="A17" s="8"/>
      <c r="B17" s="133" t="s">
        <v>115</v>
      </c>
      <c r="C17" s="461" t="s">
        <v>116</v>
      </c>
      <c r="D17" s="462"/>
      <c r="E17" s="132" t="s">
        <v>117</v>
      </c>
      <c r="F17" s="256"/>
      <c r="G17" s="209" t="s">
        <v>886</v>
      </c>
      <c r="H17" s="233"/>
    </row>
    <row r="18" spans="1:11" ht="19.350000000000001" customHeight="1" x14ac:dyDescent="0.3">
      <c r="A18" s="8"/>
      <c r="B18" s="238" t="s">
        <v>118</v>
      </c>
      <c r="C18" s="461" t="s">
        <v>119</v>
      </c>
      <c r="D18" s="462"/>
      <c r="E18" s="43" t="s">
        <v>120</v>
      </c>
      <c r="F18" s="257"/>
      <c r="G18" s="209" t="s">
        <v>886</v>
      </c>
    </row>
    <row r="19" spans="1:11" ht="15.6" x14ac:dyDescent="0.3">
      <c r="A19" s="8"/>
      <c r="H19" s="327"/>
    </row>
    <row r="20" spans="1:11" s="5" customFormat="1" ht="21" customHeight="1" x14ac:dyDescent="0.3">
      <c r="A20" s="8"/>
      <c r="B20" s="475" t="s">
        <v>121</v>
      </c>
      <c r="C20" s="475"/>
      <c r="D20" s="475"/>
      <c r="E20" s="475"/>
      <c r="F20" s="475"/>
      <c r="G20" s="475"/>
      <c r="H20" s="327"/>
    </row>
    <row r="21" spans="1:11" s="5" customFormat="1" ht="15.6" x14ac:dyDescent="0.3">
      <c r="A21" s="8"/>
      <c r="B21" s="476" t="s">
        <v>122</v>
      </c>
      <c r="C21" s="476"/>
      <c r="D21" s="476"/>
      <c r="E21" s="476"/>
      <c r="F21" s="476"/>
      <c r="G21" s="476"/>
      <c r="H21" s="327"/>
    </row>
    <row r="22" spans="1:11" x14ac:dyDescent="0.3">
      <c r="A22" s="8"/>
      <c r="B22" s="8"/>
      <c r="C22" s="8"/>
      <c r="D22" s="8"/>
      <c r="E22" s="8"/>
      <c r="F22" s="8"/>
      <c r="G22" s="8"/>
      <c r="H22" s="8"/>
      <c r="I22" s="8"/>
      <c r="J22" s="8"/>
      <c r="K22" s="8"/>
    </row>
    <row r="23" spans="1:11" s="7" customFormat="1" ht="63" customHeight="1" x14ac:dyDescent="0.3">
      <c r="A23" s="8"/>
      <c r="B23" s="487" t="s">
        <v>123</v>
      </c>
      <c r="C23" s="487"/>
      <c r="D23" s="487"/>
      <c r="E23" s="487"/>
      <c r="F23" s="487"/>
      <c r="G23" s="487"/>
      <c r="H23" s="327"/>
    </row>
    <row r="24" spans="1:11" s="7" customFormat="1" ht="15.6" x14ac:dyDescent="0.3">
      <c r="A24" s="8"/>
      <c r="B24" s="22"/>
      <c r="C24" s="33"/>
      <c r="D24" s="33"/>
      <c r="E24" s="27"/>
      <c r="F24" s="27"/>
      <c r="H24" s="327"/>
    </row>
    <row r="25" spans="1:11" s="14" customFormat="1" ht="66" customHeight="1" x14ac:dyDescent="0.3">
      <c r="A25" s="8"/>
      <c r="B25" s="39" t="s">
        <v>124</v>
      </c>
      <c r="C25" s="465" t="s">
        <v>125</v>
      </c>
      <c r="D25" s="466"/>
      <c r="E25" s="231" t="s">
        <v>126</v>
      </c>
      <c r="F25" s="41" t="s">
        <v>127</v>
      </c>
      <c r="G25" s="231" t="s">
        <v>128</v>
      </c>
      <c r="H25" s="327"/>
    </row>
    <row r="26" spans="1:11" ht="49.35" customHeight="1" x14ac:dyDescent="0.3">
      <c r="A26" s="8"/>
      <c r="B26" s="136" t="s">
        <v>129</v>
      </c>
      <c r="C26" s="461" t="s">
        <v>130</v>
      </c>
      <c r="D26" s="462"/>
      <c r="E26" s="329" t="s">
        <v>1165</v>
      </c>
      <c r="F26" s="222" t="str">
        <f>IF('1. General Information'!F37="Ja",IF(AND(ISNUMBER(F16),ISNUMBER(C46),F16&gt;0),IF(C46&gt;300000000,"Nein","Ja"),"Kein Eintrag"),IF(AND(ISNUMBER(F16),ISNUMBER(C46),F16&gt;0),IF(F16&gt;1000000000,"Nein",IF(C46&gt;300000000,"Nein","Ja")),IF(AND(ISNUMBER(F16),F16&gt;1000000000),"Nein","Kein Eintrag")))</f>
        <v>Kein Eintrag</v>
      </c>
      <c r="G26" s="209" t="s">
        <v>886</v>
      </c>
      <c r="H26" s="328"/>
      <c r="J26" s="101"/>
    </row>
    <row r="27" spans="1:11" ht="49.35" customHeight="1" x14ac:dyDescent="0.3">
      <c r="A27" s="8"/>
      <c r="B27" s="144" t="s">
        <v>131</v>
      </c>
      <c r="C27" s="461" t="s">
        <v>132</v>
      </c>
      <c r="D27" s="462"/>
      <c r="E27" s="230" t="s">
        <v>133</v>
      </c>
      <c r="F27" s="91"/>
      <c r="G27" s="209" t="s">
        <v>886</v>
      </c>
      <c r="H27" s="327"/>
    </row>
    <row r="28" spans="1:11" x14ac:dyDescent="0.3">
      <c r="A28" s="2"/>
      <c r="B28" s="2"/>
      <c r="C28" s="2"/>
      <c r="D28" s="2"/>
      <c r="F28" s="2"/>
      <c r="H28" s="2"/>
    </row>
    <row r="29" spans="1:11" ht="20.100000000000001" customHeight="1" thickBot="1" x14ac:dyDescent="0.35">
      <c r="A29" s="2"/>
      <c r="B29" s="481" t="s">
        <v>134</v>
      </c>
      <c r="C29" s="482"/>
      <c r="D29" s="482"/>
      <c r="E29" s="482"/>
      <c r="F29" s="482"/>
      <c r="G29" s="482"/>
      <c r="H29" s="2"/>
    </row>
    <row r="30" spans="1:11" s="7" customFormat="1" ht="60" customHeight="1" thickTop="1" thickBot="1" x14ac:dyDescent="0.35">
      <c r="A30" s="8"/>
      <c r="B30" s="483" t="s">
        <v>1167</v>
      </c>
      <c r="C30" s="484"/>
      <c r="D30" s="484"/>
      <c r="E30" s="484"/>
      <c r="F30" s="484"/>
      <c r="G30" s="485"/>
      <c r="H30" s="327"/>
    </row>
    <row r="31" spans="1:11" s="7" customFormat="1" ht="16.2" thickTop="1" x14ac:dyDescent="0.3">
      <c r="A31" s="8"/>
      <c r="B31" s="8"/>
      <c r="C31" s="8"/>
      <c r="D31" s="8"/>
      <c r="E31" s="8"/>
      <c r="F31" s="8"/>
      <c r="G31" s="8"/>
      <c r="H31" s="327"/>
    </row>
    <row r="32" spans="1:11" ht="15.6" x14ac:dyDescent="0.3">
      <c r="A32" s="8"/>
      <c r="B32" s="22"/>
      <c r="C32" s="31"/>
      <c r="D32" s="31"/>
      <c r="E32" s="25"/>
      <c r="F32" s="27"/>
      <c r="G32" s="25"/>
      <c r="H32" s="327"/>
    </row>
    <row r="33" spans="1:8" s="5" customFormat="1" ht="21" customHeight="1" x14ac:dyDescent="0.3">
      <c r="B33" s="475" t="s">
        <v>135</v>
      </c>
      <c r="C33" s="475"/>
      <c r="D33" s="475"/>
      <c r="E33" s="475"/>
      <c r="F33" s="475"/>
      <c r="G33" s="475"/>
      <c r="H33" s="327"/>
    </row>
    <row r="34" spans="1:8" ht="18" x14ac:dyDescent="0.35">
      <c r="B34" s="70"/>
      <c r="C34" s="71"/>
      <c r="D34" s="71"/>
      <c r="E34" s="72"/>
      <c r="F34" s="73"/>
      <c r="G34" s="115" t="s">
        <v>136</v>
      </c>
      <c r="H34" s="327"/>
    </row>
    <row r="35" spans="1:8" s="3" customFormat="1" ht="15.6" x14ac:dyDescent="0.3">
      <c r="A35" s="7"/>
      <c r="B35" s="239"/>
      <c r="C35" s="57"/>
      <c r="D35" s="57"/>
      <c r="F35" s="29"/>
      <c r="G35" s="30"/>
      <c r="H35" s="327"/>
    </row>
    <row r="36" spans="1:8" ht="93.6" customHeight="1" x14ac:dyDescent="0.3">
      <c r="B36" s="479" t="s">
        <v>777</v>
      </c>
      <c r="C36" s="480"/>
      <c r="D36" s="480"/>
      <c r="E36" s="480"/>
      <c r="F36" s="480"/>
      <c r="G36" s="480"/>
      <c r="H36" s="327"/>
    </row>
    <row r="37" spans="1:8" ht="15.6" x14ac:dyDescent="0.3">
      <c r="H37" s="327"/>
    </row>
    <row r="38" spans="1:8" s="14" customFormat="1" ht="66" customHeight="1" x14ac:dyDescent="0.3">
      <c r="A38" s="20"/>
      <c r="B38" s="39" t="s">
        <v>137</v>
      </c>
      <c r="C38" s="465" t="s">
        <v>138</v>
      </c>
      <c r="D38" s="466"/>
      <c r="E38" s="40" t="s">
        <v>139</v>
      </c>
      <c r="F38" s="41" t="s">
        <v>140</v>
      </c>
      <c r="G38" s="40" t="s">
        <v>141</v>
      </c>
      <c r="H38" s="327"/>
    </row>
    <row r="39" spans="1:8" ht="34.950000000000003" customHeight="1" x14ac:dyDescent="0.3">
      <c r="A39" s="8"/>
      <c r="B39" s="133" t="s">
        <v>142</v>
      </c>
      <c r="C39" s="461" t="s">
        <v>143</v>
      </c>
      <c r="D39" s="462"/>
      <c r="E39" s="134" t="s">
        <v>144</v>
      </c>
      <c r="F39" s="256">
        <v>0</v>
      </c>
      <c r="G39" s="209" t="s">
        <v>886</v>
      </c>
      <c r="H39" s="327"/>
    </row>
    <row r="40" spans="1:8" ht="34.950000000000003" customHeight="1" x14ac:dyDescent="0.3">
      <c r="A40" s="8"/>
      <c r="B40" s="133" t="s">
        <v>145</v>
      </c>
      <c r="C40" s="461" t="s">
        <v>146</v>
      </c>
      <c r="D40" s="462"/>
      <c r="E40" s="132" t="s">
        <v>147</v>
      </c>
      <c r="F40" s="256">
        <v>0</v>
      </c>
      <c r="G40" s="209" t="s">
        <v>886</v>
      </c>
      <c r="H40" s="327"/>
    </row>
    <row r="41" spans="1:8" ht="34.950000000000003" customHeight="1" x14ac:dyDescent="0.3">
      <c r="A41" s="8"/>
      <c r="B41" s="133" t="s">
        <v>148</v>
      </c>
      <c r="C41" s="458" t="s">
        <v>778</v>
      </c>
      <c r="D41" s="459"/>
      <c r="E41" s="132" t="s">
        <v>149</v>
      </c>
      <c r="F41" s="256">
        <v>0</v>
      </c>
      <c r="G41" s="209" t="s">
        <v>886</v>
      </c>
      <c r="H41" s="327"/>
    </row>
    <row r="42" spans="1:8" ht="49.35" customHeight="1" x14ac:dyDescent="0.3">
      <c r="A42" s="8"/>
      <c r="B42" s="144" t="s">
        <v>150</v>
      </c>
      <c r="C42" s="477" t="s">
        <v>151</v>
      </c>
      <c r="D42" s="478"/>
      <c r="E42" s="69" t="s">
        <v>152</v>
      </c>
      <c r="F42" s="313">
        <f>SUM(F40:F41)</f>
        <v>0</v>
      </c>
      <c r="G42" s="209" t="s">
        <v>886</v>
      </c>
      <c r="H42" s="327"/>
    </row>
    <row r="43" spans="1:8" ht="49.35" customHeight="1" x14ac:dyDescent="0.3">
      <c r="A43" s="8"/>
      <c r="B43" s="144" t="s">
        <v>153</v>
      </c>
      <c r="C43" s="477" t="s">
        <v>154</v>
      </c>
      <c r="D43" s="478"/>
      <c r="E43" s="68" t="s">
        <v>155</v>
      </c>
      <c r="F43" s="314">
        <f>MAX(F39,75%*F42)</f>
        <v>0</v>
      </c>
      <c r="G43" s="209" t="s">
        <v>886</v>
      </c>
      <c r="H43" s="327"/>
    </row>
    <row r="44" spans="1:8" ht="49.35" customHeight="1" x14ac:dyDescent="0.3">
      <c r="A44" s="8"/>
      <c r="B44" s="144" t="s">
        <v>156</v>
      </c>
      <c r="C44" s="477" t="s">
        <v>157</v>
      </c>
      <c r="D44" s="478"/>
      <c r="E44" s="68" t="s">
        <v>158</v>
      </c>
      <c r="F44" s="315" t="str">
        <f>IF(AND(ISNUMBER(F16),ISNUMBER(F40),ISNUMBER(F39)),F16-F40+F43,"")</f>
        <v/>
      </c>
      <c r="G44" s="209" t="s">
        <v>886</v>
      </c>
      <c r="H44" s="327"/>
    </row>
    <row r="45" spans="1:8" ht="15.6" x14ac:dyDescent="0.3">
      <c r="B45" s="45"/>
      <c r="C45" s="45"/>
      <c r="D45" s="45"/>
      <c r="E45" s="38"/>
      <c r="F45" s="44"/>
      <c r="G45" s="38"/>
      <c r="H45" s="327"/>
    </row>
    <row r="46" spans="1:8" s="3" customFormat="1" ht="15.6" customHeight="1" x14ac:dyDescent="0.3">
      <c r="C46" s="567">
        <f>IF(AND(ISNUMBER(F17),ISNUMBER(F18)),F16-F17-F18,IF(ISNUMBER(F17),IF(F16-F17&gt;300000000,"Kein Eintrag",F16-F17),IF(ISNUMBER(F18),IF(F16-F18&gt;300000000,"Kein Eintrag",F16-F18),IF(F16&gt;300000000,"Kein Eintrag",F16))))</f>
        <v>0</v>
      </c>
      <c r="G46" s="7"/>
      <c r="H46" s="327"/>
    </row>
    <row r="47" spans="1:8" s="3" customFormat="1" ht="15.6" x14ac:dyDescent="0.3">
      <c r="G47" s="7"/>
      <c r="H47" s="327"/>
    </row>
    <row r="48" spans="1:8" s="3" customFormat="1" ht="15.6" x14ac:dyDescent="0.3">
      <c r="G48" s="7"/>
      <c r="H48" s="327"/>
    </row>
    <row r="49" spans="1:8" s="3" customFormat="1" ht="15.6" x14ac:dyDescent="0.3">
      <c r="G49" s="7"/>
      <c r="H49" s="327"/>
    </row>
    <row r="50" spans="1:8" s="3" customFormat="1" x14ac:dyDescent="0.3">
      <c r="G50" s="7"/>
    </row>
    <row r="51" spans="1:8" s="3" customFormat="1" x14ac:dyDescent="0.3">
      <c r="G51" s="7"/>
    </row>
    <row r="52" spans="1:8" s="3" customFormat="1" x14ac:dyDescent="0.3">
      <c r="G52" s="7"/>
    </row>
    <row r="53" spans="1:8" s="3" customFormat="1" x14ac:dyDescent="0.3">
      <c r="G53" s="7"/>
    </row>
    <row r="54" spans="1:8" s="3" customFormat="1" x14ac:dyDescent="0.3">
      <c r="G54" s="7"/>
    </row>
    <row r="55" spans="1:8" s="3" customFormat="1" x14ac:dyDescent="0.3">
      <c r="G55" s="7"/>
    </row>
    <row r="56" spans="1:8" s="3" customFormat="1" x14ac:dyDescent="0.3">
      <c r="G56" s="7"/>
    </row>
    <row r="57" spans="1:8" s="3" customFormat="1" x14ac:dyDescent="0.3">
      <c r="G57" s="7"/>
    </row>
    <row r="58" spans="1:8" s="3" customFormat="1" x14ac:dyDescent="0.3">
      <c r="A58" s="7"/>
      <c r="B58" s="57"/>
      <c r="C58" s="57"/>
      <c r="D58" s="57"/>
      <c r="F58" s="29"/>
    </row>
    <row r="59" spans="1:8" s="3" customFormat="1" x14ac:dyDescent="0.3">
      <c r="A59" s="7"/>
      <c r="B59" s="57"/>
      <c r="C59" s="57"/>
      <c r="D59" s="57"/>
      <c r="F59" s="29"/>
    </row>
    <row r="60" spans="1:8" s="3" customFormat="1" x14ac:dyDescent="0.3">
      <c r="A60" s="7"/>
      <c r="B60" s="57"/>
      <c r="C60" s="57"/>
      <c r="D60" s="57"/>
      <c r="F60" s="29"/>
    </row>
    <row r="61" spans="1:8" s="3" customFormat="1" x14ac:dyDescent="0.3">
      <c r="A61" s="7"/>
      <c r="B61" s="57"/>
      <c r="C61" s="57"/>
      <c r="D61" s="57"/>
      <c r="F61" s="29"/>
    </row>
    <row r="62" spans="1:8" s="3" customFormat="1" x14ac:dyDescent="0.3">
      <c r="A62" s="7"/>
      <c r="B62" s="57"/>
      <c r="C62" s="57"/>
      <c r="D62" s="57"/>
      <c r="F62" s="29"/>
    </row>
    <row r="63" spans="1:8" s="3" customFormat="1" x14ac:dyDescent="0.3">
      <c r="A63" s="7"/>
      <c r="B63" s="57"/>
      <c r="C63" s="57"/>
      <c r="D63" s="57"/>
      <c r="F63" s="29"/>
    </row>
    <row r="64" spans="1:8" s="3" customFormat="1" x14ac:dyDescent="0.3">
      <c r="A64" s="7"/>
      <c r="B64" s="57"/>
      <c r="C64" s="57"/>
      <c r="D64" s="57"/>
      <c r="F64" s="29"/>
    </row>
    <row r="65" spans="1:6" s="3" customFormat="1" x14ac:dyDescent="0.3">
      <c r="A65" s="7"/>
      <c r="B65" s="57"/>
      <c r="C65" s="57"/>
      <c r="D65" s="57"/>
      <c r="F65" s="29"/>
    </row>
    <row r="66" spans="1:6" s="3" customFormat="1" x14ac:dyDescent="0.3">
      <c r="A66" s="7"/>
      <c r="B66" s="57"/>
      <c r="C66" s="57"/>
      <c r="D66" s="57"/>
      <c r="F66" s="29"/>
    </row>
    <row r="67" spans="1:6" s="3" customFormat="1" x14ac:dyDescent="0.3">
      <c r="A67" s="7"/>
      <c r="B67" s="57"/>
      <c r="C67" s="57"/>
      <c r="D67" s="57"/>
      <c r="F67" s="29"/>
    </row>
    <row r="68" spans="1:6" s="3" customFormat="1" x14ac:dyDescent="0.3">
      <c r="A68" s="7"/>
      <c r="B68" s="57"/>
      <c r="C68" s="57"/>
      <c r="D68" s="57"/>
      <c r="F68" s="29"/>
    </row>
    <row r="69" spans="1:6" s="3" customFormat="1" x14ac:dyDescent="0.3">
      <c r="A69" s="7"/>
      <c r="B69" s="57"/>
      <c r="C69" s="57"/>
      <c r="D69" s="57"/>
      <c r="F69" s="29"/>
    </row>
    <row r="70" spans="1:6" s="3" customFormat="1" x14ac:dyDescent="0.3">
      <c r="A70" s="7"/>
      <c r="B70" s="57"/>
      <c r="C70" s="57"/>
      <c r="D70" s="57"/>
      <c r="F70" s="29"/>
    </row>
  </sheetData>
  <sheetProtection password="B069" sheet="1" objects="1" scenarios="1"/>
  <protectedRanges>
    <protectedRange sqref="F27 F16:F18 F39:F41" name="Range1"/>
  </protectedRanges>
  <mergeCells count="27">
    <mergeCell ref="B29:G29"/>
    <mergeCell ref="B30:G30"/>
    <mergeCell ref="C27:D27"/>
    <mergeCell ref="C9:D9"/>
    <mergeCell ref="C8:D8"/>
    <mergeCell ref="C26:D26"/>
    <mergeCell ref="B20:G20"/>
    <mergeCell ref="B21:G21"/>
    <mergeCell ref="B23:G23"/>
    <mergeCell ref="C25:D25"/>
    <mergeCell ref="C44:D44"/>
    <mergeCell ref="C43:D43"/>
    <mergeCell ref="C38:D38"/>
    <mergeCell ref="B36:G36"/>
    <mergeCell ref="B33:G33"/>
    <mergeCell ref="C39:D39"/>
    <mergeCell ref="C40:D40"/>
    <mergeCell ref="C41:D41"/>
    <mergeCell ref="C42:D42"/>
    <mergeCell ref="B2:G2"/>
    <mergeCell ref="C15:D15"/>
    <mergeCell ref="C16:D16"/>
    <mergeCell ref="C17:D17"/>
    <mergeCell ref="C18:D18"/>
    <mergeCell ref="B4:G4"/>
    <mergeCell ref="B12:G12"/>
    <mergeCell ref="B13:G13"/>
  </mergeCells>
  <conditionalFormatting sqref="B30:G30">
    <cfRule type="expression" dxfId="7" priority="13" stopIfTrue="1">
      <formula>OR(AND($F$26="Ja",$F$27="Nein"),AND($F$26="Ja",$F$27="Nicht zutreffend"))</formula>
    </cfRule>
  </conditionalFormatting>
  <conditionalFormatting sqref="B29:G29">
    <cfRule type="expression" dxfId="6" priority="1" stopIfTrue="1">
      <formula>OR(AND($F$26="Ja",$F$27="Nein"),AND($F$26="Ja",$F$27="Nicht zutreffend"))</formula>
    </cfRule>
  </conditionalFormatting>
  <dataValidations count="2">
    <dataValidation type="list" allowBlank="1" showInputMessage="1" showErrorMessage="1" sqref="F27">
      <formula1>"Ja,Nein,Nicht zutreffend"</formula1>
    </dataValidation>
    <dataValidation type="whole" allowBlank="1" showInputMessage="1" showErrorMessage="1" error="Format: Bitte beachten Sie die allgemeine Anleitung Nr. 9 im Reiter „Lies mich“." sqref="F16:F18 F39:F41">
      <formula1>0</formula1>
      <formula2>900000000000000</formula2>
    </dataValidation>
  </dataValidations>
  <hyperlinks>
    <hyperlink ref="C9" location="'2. Jährlicher Grundbeitrag'!B33" display="C. Anpassung von Verbindlichkeiten aus Derivaten (ausgenommen Kreditderivate)"/>
    <hyperlink ref="C8" location="'2. Jährlicher Grundbeitrag'!B20" display="B. Vereinfachte Berechnungsmethoden"/>
    <hyperlink ref="C7" location="'2. Basic annual contribution'!B12" display="A. Jährlicher Grundbeitrag vor der Anpassung von Verbindlichkeiten aus Derivaten (ausgenommen Kreditderivate)"/>
    <hyperlink ref="G16" location="'5. Definitions and guidance'!B34" display="Link"/>
    <hyperlink ref="G17:G18" location="'5. Definitions and guidance'!B33" display="Link"/>
    <hyperlink ref="G26:G27" location="'5. Definitions and guidance'!B33" display="Link"/>
    <hyperlink ref="G39:G44" location="'5. Definitions and guidance'!B33" display="Link"/>
    <hyperlink ref="G17" location="'5. Definitions and guidance'!B35" display="Link"/>
    <hyperlink ref="G18" location="'5. Definitions and guidance'!B36" display="Link"/>
    <hyperlink ref="G26" location="'5. Definitions and guidance'!B37" display="Link"/>
    <hyperlink ref="G27" location="'5. Definitions and guidance'!B38" display="Link"/>
    <hyperlink ref="G39" location="'5. Definitions and guidance'!B39" display="Link"/>
    <hyperlink ref="G40" location="'5. Definitions and guidance'!B40" display="Link"/>
    <hyperlink ref="G41" location="'5. Definitions and guidance'!B41" display="Link"/>
    <hyperlink ref="G42" location="'5. Definitions and guidance'!B42" display="Link"/>
    <hyperlink ref="G43" location="'5. Definitions and guidance'!B43" display="Link"/>
    <hyperlink ref="G44" location="'5. Definitions and guidance'!B44" display="Link"/>
    <hyperlink ref="C8:D8" location="'2. Basic annual contribution'!B20" display="B. Vereinfachte Berechnungsmethoden"/>
    <hyperlink ref="C9:D9" location="'2. Basic annual contribution'!B33" display="C. Anpassung von Verbindlichkeiten aus Derivaten (ausgenommen Kreditderivate)"/>
  </hyperlinks>
  <pageMargins left="0.70866141732283472" right="0.70866141732283472" top="0.74803149606299213" bottom="0.74803149606299213" header="0.31496062992125984" footer="0.31496062992125984"/>
  <pageSetup paperSize="9" scale="50" fitToHeight="2" orientation="portrait" r:id="rId1"/>
  <headerFooter>
    <oddFooter>&amp;LIm Voraus erhobene Beiträge zum einheitlichen Abwicklungsfonds - Meldeformular für den Beitragszeitraum 2017&amp;R2. Jährlicher Grundbeitrag - &amp;P/&amp;N</oddFooter>
  </headerFooter>
  <ignoredErrors>
    <ignoredError sqref="F4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U227"/>
  <sheetViews>
    <sheetView showGridLines="0" zoomScaleNormal="100" zoomScaleSheetLayoutView="100" zoomScalePageLayoutView="55" workbookViewId="0">
      <selection activeCell="F31" sqref="F31"/>
    </sheetView>
  </sheetViews>
  <sheetFormatPr defaultColWidth="8.5546875" defaultRowHeight="14.4" x14ac:dyDescent="0.3"/>
  <cols>
    <col min="1" max="1" width="2.44140625" style="37" customWidth="1"/>
    <col min="2" max="2" width="5.5546875" style="37" customWidth="1"/>
    <col min="3" max="3" width="23.5546875" style="37" customWidth="1"/>
    <col min="4" max="4" width="50.5546875" style="37" customWidth="1"/>
    <col min="5" max="5" width="22.6640625" style="37" customWidth="1"/>
    <col min="6" max="6" width="50.5546875" style="37" customWidth="1"/>
    <col min="7" max="7" width="17.88671875" style="37" customWidth="1"/>
    <col min="8" max="8" width="56.5546875" style="319" customWidth="1"/>
    <col min="9" max="9" width="55.44140625" style="259" customWidth="1"/>
    <col min="10" max="13" width="8.5546875" style="259"/>
    <col min="14" max="16384" width="8.5546875" style="37"/>
  </cols>
  <sheetData>
    <row r="1" spans="1:13" ht="15" customHeight="1" x14ac:dyDescent="0.3"/>
    <row r="2" spans="1:13" ht="15.6" hidden="1" x14ac:dyDescent="0.3">
      <c r="B2" s="470"/>
      <c r="C2" s="471"/>
      <c r="D2" s="471"/>
      <c r="E2" s="471"/>
      <c r="F2" s="471"/>
      <c r="G2" s="472"/>
      <c r="H2" s="375"/>
      <c r="I2" s="393"/>
    </row>
    <row r="3" spans="1:13" hidden="1" x14ac:dyDescent="0.3"/>
    <row r="4" spans="1:13" s="12" customFormat="1" ht="50.1" customHeight="1" x14ac:dyDescent="0.3">
      <c r="B4" s="468" t="s">
        <v>159</v>
      </c>
      <c r="C4" s="474"/>
      <c r="D4" s="474"/>
      <c r="E4" s="474"/>
      <c r="F4" s="474"/>
      <c r="G4" s="474"/>
      <c r="H4" s="376"/>
      <c r="I4" s="394"/>
      <c r="J4" s="395"/>
      <c r="K4" s="395"/>
      <c r="L4" s="395"/>
      <c r="M4" s="395"/>
    </row>
    <row r="5" spans="1:13" ht="15" customHeight="1" x14ac:dyDescent="0.3">
      <c r="A5" s="13"/>
      <c r="B5" s="81"/>
    </row>
    <row r="6" spans="1:13" ht="21" customHeight="1" x14ac:dyDescent="0.3">
      <c r="A6" s="13"/>
      <c r="B6" s="290" t="s">
        <v>779</v>
      </c>
      <c r="C6" s="61"/>
      <c r="D6" s="61"/>
    </row>
    <row r="7" spans="1:13" ht="15.6" x14ac:dyDescent="0.3">
      <c r="A7" s="13"/>
      <c r="B7" s="239" t="s">
        <v>160</v>
      </c>
      <c r="C7" s="61"/>
      <c r="D7" s="61"/>
    </row>
    <row r="8" spans="1:13" ht="21" customHeight="1" thickBot="1" x14ac:dyDescent="0.35">
      <c r="A8" s="13"/>
      <c r="B8" s="239" t="s">
        <v>161</v>
      </c>
      <c r="C8" s="160"/>
      <c r="D8" s="160"/>
      <c r="E8" s="15"/>
      <c r="F8" s="15"/>
      <c r="G8" s="15"/>
    </row>
    <row r="9" spans="1:13" ht="33" customHeight="1" thickBot="1" x14ac:dyDescent="0.35">
      <c r="A9" s="13"/>
      <c r="B9" s="518" t="s">
        <v>162</v>
      </c>
      <c r="C9" s="519"/>
      <c r="D9" s="519"/>
      <c r="E9" s="519"/>
      <c r="F9" s="519"/>
      <c r="G9" s="520"/>
      <c r="H9" s="377"/>
      <c r="I9" s="396"/>
      <c r="J9" s="397"/>
    </row>
    <row r="10" spans="1:13" x14ac:dyDescent="0.3">
      <c r="A10" s="13"/>
    </row>
    <row r="11" spans="1:13" ht="18" customHeight="1" thickBot="1" x14ac:dyDescent="0.35">
      <c r="A11" s="13"/>
      <c r="B11" s="96" t="s">
        <v>163</v>
      </c>
      <c r="C11" s="45"/>
      <c r="D11" s="45"/>
    </row>
    <row r="12" spans="1:13" ht="29.25" customHeight="1" thickBot="1" x14ac:dyDescent="0.35">
      <c r="A12" s="13"/>
      <c r="B12" s="258"/>
      <c r="C12" s="506" t="s">
        <v>784</v>
      </c>
      <c r="D12" s="506"/>
      <c r="E12" s="507"/>
      <c r="F12" s="508" t="s">
        <v>164</v>
      </c>
      <c r="G12" s="509"/>
    </row>
    <row r="13" spans="1:13" ht="34.950000000000003" customHeight="1" thickBot="1" x14ac:dyDescent="0.35">
      <c r="A13" s="13"/>
      <c r="B13" s="258"/>
      <c r="C13" s="506" t="s">
        <v>785</v>
      </c>
      <c r="D13" s="506"/>
      <c r="E13" s="507"/>
      <c r="F13" s="510" t="s">
        <v>781</v>
      </c>
      <c r="G13" s="509"/>
    </row>
    <row r="14" spans="1:13" ht="34.950000000000003" customHeight="1" thickBot="1" x14ac:dyDescent="0.35">
      <c r="A14" s="13"/>
      <c r="B14" s="258"/>
      <c r="C14" s="506" t="s">
        <v>786</v>
      </c>
      <c r="D14" s="506"/>
      <c r="E14" s="507"/>
      <c r="F14" s="508" t="s">
        <v>165</v>
      </c>
      <c r="G14" s="509"/>
    </row>
    <row r="15" spans="1:13" ht="34.5" customHeight="1" thickBot="1" x14ac:dyDescent="0.35">
      <c r="A15" s="13"/>
      <c r="B15" s="61"/>
      <c r="C15" s="506" t="s">
        <v>787</v>
      </c>
      <c r="D15" s="506"/>
      <c r="E15" s="507"/>
      <c r="F15" s="510" t="s">
        <v>782</v>
      </c>
      <c r="G15" s="509"/>
    </row>
    <row r="16" spans="1:13" ht="34.950000000000003" customHeight="1" thickBot="1" x14ac:dyDescent="0.35">
      <c r="A16" s="13"/>
      <c r="B16" s="61"/>
      <c r="C16" s="506" t="s">
        <v>788</v>
      </c>
      <c r="D16" s="506"/>
      <c r="E16" s="507"/>
      <c r="F16" s="510" t="s">
        <v>783</v>
      </c>
      <c r="G16" s="509"/>
    </row>
    <row r="17" spans="1:13" ht="34.950000000000003" customHeight="1" thickBot="1" x14ac:dyDescent="0.35">
      <c r="A17" s="13"/>
      <c r="B17" s="61"/>
      <c r="C17" s="511" t="s">
        <v>789</v>
      </c>
      <c r="D17" s="511"/>
      <c r="E17" s="512"/>
      <c r="F17" s="508" t="s">
        <v>166</v>
      </c>
      <c r="G17" s="509"/>
    </row>
    <row r="18" spans="1:13" ht="19.350000000000001" customHeight="1" thickBot="1" x14ac:dyDescent="0.35">
      <c r="A18" s="13"/>
      <c r="B18" s="61"/>
      <c r="C18" s="511" t="s">
        <v>891</v>
      </c>
      <c r="D18" s="511"/>
      <c r="E18" s="414"/>
      <c r="F18" s="508" t="s">
        <v>167</v>
      </c>
      <c r="G18" s="509"/>
    </row>
    <row r="20" spans="1:13" s="2" customFormat="1" ht="18" x14ac:dyDescent="0.3">
      <c r="A20" s="7"/>
      <c r="B20" s="491" t="s">
        <v>780</v>
      </c>
      <c r="C20" s="491"/>
      <c r="D20" s="491"/>
      <c r="E20" s="491"/>
      <c r="F20" s="491"/>
      <c r="G20" s="491"/>
      <c r="H20" s="378"/>
      <c r="I20" s="1"/>
      <c r="J20" s="1"/>
      <c r="K20" s="1"/>
      <c r="L20" s="1"/>
      <c r="M20" s="1"/>
    </row>
    <row r="21" spans="1:13" s="2" customFormat="1" ht="18" x14ac:dyDescent="0.35">
      <c r="A21" s="7"/>
      <c r="B21" s="70"/>
      <c r="C21" s="72"/>
      <c r="D21" s="72"/>
      <c r="E21" s="72"/>
      <c r="F21" s="73"/>
      <c r="G21" s="115" t="s">
        <v>168</v>
      </c>
      <c r="H21" s="379"/>
      <c r="I21" s="1"/>
      <c r="J21" s="1"/>
      <c r="K21" s="1"/>
      <c r="L21" s="1"/>
      <c r="M21" s="1"/>
    </row>
    <row r="23" spans="1:13" ht="15.6" x14ac:dyDescent="0.3">
      <c r="B23" s="291" t="s">
        <v>790</v>
      </c>
      <c r="C23" s="61"/>
      <c r="D23" s="61"/>
      <c r="E23" s="61"/>
      <c r="F23" s="61"/>
      <c r="G23" s="61"/>
      <c r="H23" s="320"/>
      <c r="I23" s="260"/>
    </row>
    <row r="24" spans="1:13" ht="15.6" x14ac:dyDescent="0.3">
      <c r="B24" s="61"/>
      <c r="C24" s="61"/>
      <c r="D24" s="61"/>
      <c r="E24" s="61"/>
      <c r="F24" s="61"/>
      <c r="G24" s="61"/>
      <c r="H24" s="320"/>
      <c r="I24" s="260"/>
    </row>
    <row r="25" spans="1:13" ht="15.6" x14ac:dyDescent="0.3">
      <c r="B25" s="292" t="s">
        <v>791</v>
      </c>
      <c r="C25" s="61"/>
      <c r="D25" s="61"/>
      <c r="E25" s="61"/>
      <c r="F25" s="61"/>
      <c r="G25" s="61"/>
      <c r="H25" s="320"/>
      <c r="I25" s="260"/>
    </row>
    <row r="26" spans="1:13" ht="15.6" x14ac:dyDescent="0.3">
      <c r="B26" s="61"/>
      <c r="C26" s="61"/>
      <c r="D26" s="61"/>
      <c r="E26" s="61"/>
      <c r="F26" s="61"/>
      <c r="G26" s="61"/>
      <c r="H26" s="320"/>
      <c r="I26" s="260"/>
    </row>
    <row r="27" spans="1:13" ht="15.6" x14ac:dyDescent="0.3">
      <c r="B27" s="125" t="s">
        <v>169</v>
      </c>
      <c r="C27" s="61"/>
      <c r="D27" s="61"/>
      <c r="E27" s="61"/>
      <c r="F27" s="61"/>
      <c r="G27" s="61"/>
      <c r="H27" s="320"/>
      <c r="I27" s="260"/>
    </row>
    <row r="28" spans="1:13" ht="15.6" x14ac:dyDescent="0.3">
      <c r="B28" s="61"/>
      <c r="C28" s="61"/>
      <c r="D28" s="61"/>
      <c r="E28" s="61"/>
      <c r="F28" s="61"/>
      <c r="G28" s="61"/>
      <c r="H28" s="320"/>
      <c r="I28" s="260"/>
    </row>
    <row r="29" spans="1:13" s="14" customFormat="1" ht="81.75" customHeight="1" x14ac:dyDescent="0.3">
      <c r="A29" s="20"/>
      <c r="B29" s="39" t="s">
        <v>170</v>
      </c>
      <c r="C29" s="465" t="s">
        <v>171</v>
      </c>
      <c r="D29" s="466"/>
      <c r="E29" s="40" t="s">
        <v>172</v>
      </c>
      <c r="F29" s="41" t="s">
        <v>173</v>
      </c>
      <c r="G29" s="40" t="s">
        <v>174</v>
      </c>
      <c r="H29" s="380"/>
      <c r="I29" s="398"/>
      <c r="J29" s="399"/>
      <c r="K29" s="399"/>
      <c r="L29" s="399"/>
      <c r="M29" s="399"/>
    </row>
    <row r="30" spans="1:13" s="2" customFormat="1" ht="49.35" customHeight="1" x14ac:dyDescent="0.3">
      <c r="A30" s="8"/>
      <c r="B30" s="293" t="s">
        <v>142</v>
      </c>
      <c r="C30" s="494" t="s">
        <v>792</v>
      </c>
      <c r="D30" s="495"/>
      <c r="E30" s="294" t="s">
        <v>793</v>
      </c>
      <c r="F30" s="217">
        <f>'2. Basic annual contribution'!F39</f>
        <v>0</v>
      </c>
      <c r="G30" s="209" t="s">
        <v>886</v>
      </c>
      <c r="H30" s="381"/>
      <c r="I30" s="400"/>
      <c r="J30" s="1"/>
      <c r="K30" s="1"/>
      <c r="L30" s="1"/>
      <c r="M30" s="1"/>
    </row>
    <row r="31" spans="1:13" s="2" customFormat="1" ht="34.950000000000003" customHeight="1" x14ac:dyDescent="0.3">
      <c r="A31" s="8"/>
      <c r="B31" s="295" t="s">
        <v>794</v>
      </c>
      <c r="C31" s="492" t="s">
        <v>795</v>
      </c>
      <c r="D31" s="493"/>
      <c r="E31" s="296" t="s">
        <v>796</v>
      </c>
      <c r="F31" s="138">
        <v>0</v>
      </c>
      <c r="G31" s="209" t="s">
        <v>886</v>
      </c>
      <c r="H31" s="381"/>
      <c r="I31" s="400"/>
      <c r="J31" s="1"/>
      <c r="K31" s="1"/>
      <c r="L31" s="1"/>
      <c r="M31" s="1"/>
    </row>
    <row r="32" spans="1:13" s="2" customFormat="1" ht="49.35" customHeight="1" x14ac:dyDescent="0.3">
      <c r="A32" s="8"/>
      <c r="B32" s="295" t="s">
        <v>797</v>
      </c>
      <c r="C32" s="530" t="s">
        <v>798</v>
      </c>
      <c r="D32" s="493"/>
      <c r="E32" s="294" t="s">
        <v>793</v>
      </c>
      <c r="F32" s="218">
        <f>IF(AND(ISNUMBER(F30),ISNUMBER(F31)),F30-F31,"Fehlende Angaben - Bitte korrigieren")</f>
        <v>0</v>
      </c>
      <c r="G32" s="209" t="s">
        <v>886</v>
      </c>
      <c r="H32" s="381"/>
      <c r="I32" s="400"/>
      <c r="J32" s="1"/>
      <c r="K32" s="1"/>
      <c r="L32" s="1"/>
      <c r="M32" s="1"/>
    </row>
    <row r="33" spans="1:13" s="2" customFormat="1" ht="34.950000000000003" customHeight="1" x14ac:dyDescent="0.3">
      <c r="A33" s="8"/>
      <c r="B33" s="295" t="s">
        <v>799</v>
      </c>
      <c r="C33" s="494" t="s">
        <v>800</v>
      </c>
      <c r="D33" s="495"/>
      <c r="E33" s="297">
        <v>0</v>
      </c>
      <c r="F33" s="219">
        <f>IF(AND(ISNUMBER('2. Basic annual contribution'!F39),ISNUMBER('2. Basic annual contribution'!F43)),IF('2. Basic annual contribution'!F39&lt;&gt;0,'2. Basic annual contribution'!F43/'2. Basic annual contribution'!F39,0),"Fehlende Angaben - Bitte korrigieren")</f>
        <v>0</v>
      </c>
      <c r="G33" s="209" t="s">
        <v>886</v>
      </c>
      <c r="H33" s="381"/>
      <c r="I33" s="400"/>
      <c r="J33" s="1"/>
      <c r="K33" s="1"/>
      <c r="L33" s="1"/>
      <c r="M33" s="1"/>
    </row>
    <row r="34" spans="1:13" s="2" customFormat="1" ht="49.35" customHeight="1" x14ac:dyDescent="0.3">
      <c r="A34" s="8"/>
      <c r="B34" s="295" t="s">
        <v>801</v>
      </c>
      <c r="C34" s="494" t="s">
        <v>802</v>
      </c>
      <c r="D34" s="495"/>
      <c r="E34" s="298" t="s">
        <v>793</v>
      </c>
      <c r="F34" s="218">
        <f>IF(AND(ISNUMBER(F31),ISNUMBER(F33)),F31*F33,"Fehlende Angaben - Bitte korrigieren")</f>
        <v>0</v>
      </c>
      <c r="G34" s="209" t="s">
        <v>886</v>
      </c>
      <c r="H34" s="381"/>
      <c r="I34" s="400"/>
      <c r="J34" s="1"/>
      <c r="K34" s="1"/>
      <c r="L34" s="1"/>
      <c r="M34" s="1"/>
    </row>
    <row r="35" spans="1:13" ht="15.6" x14ac:dyDescent="0.3">
      <c r="B35" s="61"/>
      <c r="C35" s="61"/>
      <c r="D35" s="61"/>
      <c r="E35" s="61"/>
      <c r="F35" s="61"/>
      <c r="G35" s="61"/>
      <c r="H35" s="320"/>
      <c r="I35" s="260"/>
    </row>
    <row r="36" spans="1:13" ht="15.6" x14ac:dyDescent="0.3">
      <c r="B36" s="504" t="s">
        <v>803</v>
      </c>
      <c r="C36" s="488"/>
      <c r="D36" s="488"/>
      <c r="E36" s="488"/>
      <c r="F36" s="488"/>
      <c r="G36" s="488"/>
      <c r="H36" s="320"/>
      <c r="I36" s="260"/>
    </row>
    <row r="37" spans="1:13" ht="15.6" x14ac:dyDescent="0.3">
      <c r="B37" s="260"/>
      <c r="C37" s="260"/>
      <c r="D37" s="260"/>
      <c r="E37" s="260"/>
      <c r="F37" s="260"/>
      <c r="G37" s="260"/>
      <c r="H37" s="320"/>
      <c r="I37" s="260"/>
    </row>
    <row r="38" spans="1:13" ht="32.85" customHeight="1" x14ac:dyDescent="0.3">
      <c r="B38" s="489" t="s">
        <v>804</v>
      </c>
      <c r="C38" s="489"/>
      <c r="D38" s="489"/>
      <c r="E38" s="489"/>
      <c r="F38" s="489"/>
      <c r="G38" s="489"/>
      <c r="H38" s="382"/>
      <c r="I38" s="260"/>
    </row>
    <row r="39" spans="1:13" ht="15.6" x14ac:dyDescent="0.3">
      <c r="B39" s="61"/>
      <c r="C39" s="61"/>
      <c r="D39" s="61"/>
      <c r="E39" s="61"/>
      <c r="F39" s="61"/>
      <c r="G39" s="61"/>
      <c r="H39" s="320"/>
      <c r="I39" s="260"/>
    </row>
    <row r="40" spans="1:13" s="14" customFormat="1" ht="81.75" customHeight="1" x14ac:dyDescent="0.3">
      <c r="A40" s="20"/>
      <c r="B40" s="39" t="s">
        <v>175</v>
      </c>
      <c r="C40" s="500" t="s">
        <v>176</v>
      </c>
      <c r="D40" s="500"/>
      <c r="E40" s="40" t="s">
        <v>177</v>
      </c>
      <c r="F40" s="41" t="s">
        <v>178</v>
      </c>
      <c r="G40" s="40" t="s">
        <v>179</v>
      </c>
      <c r="H40" s="380"/>
      <c r="I40" s="398"/>
      <c r="J40" s="399"/>
      <c r="K40" s="399"/>
      <c r="L40" s="399"/>
      <c r="M40" s="399"/>
    </row>
    <row r="41" spans="1:13" s="2" customFormat="1" ht="34.950000000000003" customHeight="1" x14ac:dyDescent="0.3">
      <c r="A41" s="8"/>
      <c r="B41" s="144" t="s">
        <v>180</v>
      </c>
      <c r="C41" s="496" t="s">
        <v>806</v>
      </c>
      <c r="D41" s="496"/>
      <c r="E41" s="139" t="s">
        <v>181</v>
      </c>
      <c r="F41" s="138">
        <v>0</v>
      </c>
      <c r="G41" s="209" t="s">
        <v>886</v>
      </c>
      <c r="H41" s="381"/>
      <c r="I41" s="400"/>
      <c r="J41" s="1"/>
      <c r="K41" s="1"/>
      <c r="L41" s="1"/>
      <c r="M41" s="1"/>
    </row>
    <row r="42" spans="1:13" s="2" customFormat="1" ht="19.350000000000001" customHeight="1" x14ac:dyDescent="0.3">
      <c r="A42" s="8"/>
      <c r="B42" s="144" t="s">
        <v>182</v>
      </c>
      <c r="C42" s="498" t="s">
        <v>183</v>
      </c>
      <c r="D42" s="499"/>
      <c r="E42" s="139" t="s">
        <v>184</v>
      </c>
      <c r="F42" s="138">
        <v>0</v>
      </c>
      <c r="G42" s="209" t="s">
        <v>886</v>
      </c>
      <c r="H42" s="381"/>
      <c r="I42" s="400"/>
      <c r="J42" s="1"/>
      <c r="K42" s="1"/>
      <c r="L42" s="1"/>
      <c r="M42" s="1"/>
    </row>
    <row r="43" spans="1:13" s="2" customFormat="1" ht="34.950000000000003" customHeight="1" thickBot="1" x14ac:dyDescent="0.35">
      <c r="A43" s="8"/>
      <c r="B43" s="136" t="s">
        <v>185</v>
      </c>
      <c r="C43" s="503" t="s">
        <v>186</v>
      </c>
      <c r="D43" s="503"/>
      <c r="E43" s="294" t="s">
        <v>793</v>
      </c>
      <c r="F43" s="220">
        <f>IF(AND(ISNUMBER(F41),ISNUMBER(F42)),F41-F42,"Fehlende Angaben - Bitte korrigieren")</f>
        <v>0</v>
      </c>
      <c r="G43" s="227" t="s">
        <v>886</v>
      </c>
      <c r="H43" s="381"/>
      <c r="I43" s="400"/>
      <c r="J43" s="1"/>
      <c r="K43" s="1"/>
      <c r="L43" s="1"/>
      <c r="M43" s="1"/>
    </row>
    <row r="44" spans="1:13" s="2" customFormat="1" ht="49.35" customHeight="1" thickBot="1" x14ac:dyDescent="0.35">
      <c r="A44" s="8"/>
      <c r="B44" s="170" t="s">
        <v>187</v>
      </c>
      <c r="C44" s="497" t="s">
        <v>809</v>
      </c>
      <c r="D44" s="497"/>
      <c r="E44" s="181" t="s">
        <v>197</v>
      </c>
      <c r="F44" s="221">
        <f>IF(AND(ISNUMBER(F43),ISNUMBER(F34)),F43+F34,"Fehlende Angaben - Bitte korrigieren")</f>
        <v>0</v>
      </c>
      <c r="G44" s="228" t="s">
        <v>886</v>
      </c>
      <c r="H44" s="381"/>
      <c r="I44" s="400"/>
      <c r="J44" s="1"/>
      <c r="K44" s="1"/>
      <c r="L44" s="1"/>
      <c r="M44" s="1"/>
    </row>
    <row r="46" spans="1:13" s="2" customFormat="1" ht="18" x14ac:dyDescent="0.3">
      <c r="A46" s="7"/>
      <c r="B46" s="491" t="s">
        <v>805</v>
      </c>
      <c r="C46" s="491"/>
      <c r="D46" s="491"/>
      <c r="E46" s="491"/>
      <c r="F46" s="491"/>
      <c r="G46" s="491"/>
      <c r="H46" s="378"/>
      <c r="I46" s="1"/>
      <c r="J46" s="1"/>
      <c r="K46" s="1"/>
      <c r="L46" s="1"/>
      <c r="M46" s="1"/>
    </row>
    <row r="47" spans="1:13" s="2" customFormat="1" ht="18" x14ac:dyDescent="0.35">
      <c r="A47" s="7"/>
      <c r="B47" s="70"/>
      <c r="C47" s="72"/>
      <c r="D47" s="72"/>
      <c r="E47" s="72"/>
      <c r="F47" s="73"/>
      <c r="G47" s="137" t="s">
        <v>188</v>
      </c>
      <c r="H47" s="379"/>
      <c r="I47" s="1"/>
      <c r="J47" s="1"/>
      <c r="K47" s="1"/>
      <c r="L47" s="1"/>
      <c r="M47" s="1"/>
    </row>
    <row r="49" spans="1:13" ht="15.6" x14ac:dyDescent="0.3">
      <c r="B49" s="291" t="s">
        <v>810</v>
      </c>
      <c r="C49" s="61"/>
      <c r="D49" s="61"/>
      <c r="E49" s="61"/>
      <c r="F49" s="61"/>
      <c r="G49" s="61"/>
      <c r="H49" s="320"/>
      <c r="I49" s="260"/>
    </row>
    <row r="50" spans="1:13" ht="15.6" x14ac:dyDescent="0.3">
      <c r="B50" s="61"/>
      <c r="C50" s="61"/>
      <c r="D50" s="61"/>
      <c r="E50" s="61"/>
      <c r="F50" s="61"/>
      <c r="G50" s="61"/>
      <c r="H50" s="320"/>
      <c r="I50" s="260"/>
    </row>
    <row r="51" spans="1:13" ht="32.25" customHeight="1" x14ac:dyDescent="0.3">
      <c r="B51" s="488" t="s">
        <v>811</v>
      </c>
      <c r="C51" s="488"/>
      <c r="D51" s="488"/>
      <c r="E51" s="488"/>
      <c r="F51" s="488"/>
      <c r="G51" s="488"/>
      <c r="H51" s="383"/>
      <c r="I51" s="299"/>
    </row>
    <row r="52" spans="1:13" ht="15.6" x14ac:dyDescent="0.3">
      <c r="B52" s="61"/>
      <c r="C52" s="61"/>
      <c r="D52" s="61"/>
      <c r="E52" s="61"/>
      <c r="F52" s="61"/>
      <c r="G52" s="61"/>
      <c r="H52" s="320"/>
      <c r="I52" s="260"/>
    </row>
    <row r="53" spans="1:13" ht="15.6" x14ac:dyDescent="0.3">
      <c r="B53" s="152" t="s">
        <v>189</v>
      </c>
      <c r="C53" s="61"/>
      <c r="D53" s="61"/>
      <c r="E53" s="61"/>
      <c r="F53" s="61"/>
      <c r="G53" s="61"/>
      <c r="H53" s="320"/>
      <c r="I53" s="260"/>
    </row>
    <row r="54" spans="1:13" ht="15.6" x14ac:dyDescent="0.3">
      <c r="B54" s="61"/>
      <c r="C54" s="61"/>
      <c r="D54" s="61"/>
      <c r="E54" s="61"/>
      <c r="F54" s="61"/>
      <c r="G54" s="61"/>
      <c r="H54" s="320"/>
      <c r="I54" s="260"/>
    </row>
    <row r="55" spans="1:13" s="14" customFormat="1" ht="81.75" customHeight="1" x14ac:dyDescent="0.3">
      <c r="A55" s="20"/>
      <c r="B55" s="39" t="s">
        <v>190</v>
      </c>
      <c r="C55" s="465" t="s">
        <v>191</v>
      </c>
      <c r="D55" s="466"/>
      <c r="E55" s="40" t="s">
        <v>192</v>
      </c>
      <c r="F55" s="41" t="s">
        <v>193</v>
      </c>
      <c r="G55" s="40" t="s">
        <v>194</v>
      </c>
      <c r="H55" s="380"/>
      <c r="I55" s="398"/>
      <c r="J55" s="399"/>
      <c r="K55" s="399"/>
      <c r="L55" s="399"/>
      <c r="M55" s="399"/>
    </row>
    <row r="56" spans="1:13" s="2" customFormat="1" ht="49.35" customHeight="1" x14ac:dyDescent="0.3">
      <c r="A56" s="8"/>
      <c r="B56" s="136" t="s">
        <v>195</v>
      </c>
      <c r="C56" s="477" t="s">
        <v>196</v>
      </c>
      <c r="D56" s="478"/>
      <c r="E56" s="69" t="s">
        <v>197</v>
      </c>
      <c r="F56" s="222">
        <f>'2. Basic annual contribution'!F39</f>
        <v>0</v>
      </c>
      <c r="G56" s="209" t="s">
        <v>886</v>
      </c>
      <c r="H56" s="381"/>
      <c r="I56" s="400"/>
      <c r="J56" s="1"/>
      <c r="K56" s="1"/>
      <c r="L56" s="1"/>
      <c r="M56" s="1"/>
    </row>
    <row r="57" spans="1:13" s="2" customFormat="1" ht="34.950000000000003" customHeight="1" x14ac:dyDescent="0.3">
      <c r="A57" s="8"/>
      <c r="B57" s="142" t="s">
        <v>198</v>
      </c>
      <c r="C57" s="492" t="s">
        <v>814</v>
      </c>
      <c r="D57" s="493"/>
      <c r="E57" s="177" t="s">
        <v>199</v>
      </c>
      <c r="F57" s="138">
        <v>0</v>
      </c>
      <c r="G57" s="209" t="s">
        <v>886</v>
      </c>
      <c r="H57" s="381"/>
      <c r="I57" s="400"/>
      <c r="J57" s="1"/>
      <c r="K57" s="1"/>
      <c r="L57" s="1"/>
      <c r="M57" s="1"/>
    </row>
    <row r="58" spans="1:13" s="2" customFormat="1" ht="49.35" customHeight="1" x14ac:dyDescent="0.3">
      <c r="A58" s="8"/>
      <c r="B58" s="142" t="s">
        <v>200</v>
      </c>
      <c r="C58" s="492" t="s">
        <v>815</v>
      </c>
      <c r="D58" s="493"/>
      <c r="E58" s="68" t="s">
        <v>201</v>
      </c>
      <c r="F58" s="218">
        <f>IF(AND(ISNUMBER(F56),ISNUMBER(F57)),F56-F57,"Fehlende Angaben - Bitte korrigieren")</f>
        <v>0</v>
      </c>
      <c r="G58" s="209" t="s">
        <v>886</v>
      </c>
      <c r="H58" s="381"/>
      <c r="I58" s="400"/>
      <c r="J58" s="1"/>
      <c r="K58" s="1"/>
      <c r="L58" s="1"/>
      <c r="M58" s="1"/>
    </row>
    <row r="59" spans="1:13" s="2" customFormat="1" ht="34.950000000000003" customHeight="1" x14ac:dyDescent="0.3">
      <c r="A59" s="8"/>
      <c r="B59" s="142" t="s">
        <v>202</v>
      </c>
      <c r="C59" s="494" t="s">
        <v>800</v>
      </c>
      <c r="D59" s="495"/>
      <c r="E59" s="180">
        <v>0</v>
      </c>
      <c r="F59" s="219">
        <f>IF(AND(ISNUMBER('2. Basic annual contribution'!F39),ISNUMBER('2. Basic annual contribution'!F43)),IF('2. Basic annual contribution'!F39&lt;&gt;0,'2. Basic annual contribution'!F43/'2. Basic annual contribution'!F39,0),"Fehlende Angaben - Bitte korrigieren")</f>
        <v>0</v>
      </c>
      <c r="G59" s="209" t="s">
        <v>886</v>
      </c>
      <c r="H59" s="381"/>
      <c r="I59" s="400"/>
      <c r="J59" s="1"/>
      <c r="K59" s="1"/>
      <c r="L59" s="1"/>
      <c r="M59" s="1"/>
    </row>
    <row r="60" spans="1:13" s="2" customFormat="1" ht="49.35" customHeight="1" x14ac:dyDescent="0.3">
      <c r="A60" s="8"/>
      <c r="B60" s="142" t="s">
        <v>203</v>
      </c>
      <c r="C60" s="494" t="s">
        <v>816</v>
      </c>
      <c r="D60" s="495"/>
      <c r="E60" s="68" t="s">
        <v>204</v>
      </c>
      <c r="F60" s="218">
        <f>IF(AND(ISNUMBER(F59),ISNUMBER(F57)),F57*F59,"Fehlende Angaben - Bitte korrigieren")</f>
        <v>0</v>
      </c>
      <c r="G60" s="209" t="s">
        <v>886</v>
      </c>
      <c r="H60" s="381"/>
      <c r="I60" s="400"/>
      <c r="J60" s="1"/>
      <c r="K60" s="1"/>
      <c r="L60" s="1"/>
      <c r="M60" s="1"/>
    </row>
    <row r="61" spans="1:13" ht="15.6" x14ac:dyDescent="0.3">
      <c r="B61" s="61"/>
      <c r="C61" s="61"/>
      <c r="D61" s="61"/>
      <c r="E61" s="61"/>
      <c r="F61" s="61"/>
      <c r="G61" s="61"/>
      <c r="H61" s="320"/>
      <c r="I61" s="260"/>
    </row>
    <row r="62" spans="1:13" ht="15.6" x14ac:dyDescent="0.3">
      <c r="B62" s="504" t="s">
        <v>812</v>
      </c>
      <c r="C62" s="504"/>
      <c r="D62" s="504"/>
      <c r="E62" s="504"/>
      <c r="F62" s="504"/>
      <c r="G62" s="504"/>
      <c r="H62" s="320"/>
      <c r="I62" s="260"/>
    </row>
    <row r="63" spans="1:13" ht="15.6" x14ac:dyDescent="0.3">
      <c r="B63" s="61"/>
      <c r="C63" s="61"/>
      <c r="D63" s="61"/>
      <c r="E63" s="61"/>
      <c r="F63" s="61"/>
      <c r="G63" s="61"/>
      <c r="H63" s="320"/>
      <c r="I63" s="260"/>
    </row>
    <row r="64" spans="1:13" ht="32.1" customHeight="1" x14ac:dyDescent="0.3">
      <c r="B64" s="489" t="s">
        <v>813</v>
      </c>
      <c r="C64" s="489"/>
      <c r="D64" s="489"/>
      <c r="E64" s="489"/>
      <c r="F64" s="489"/>
      <c r="G64" s="489"/>
      <c r="H64" s="382"/>
      <c r="I64" s="401"/>
    </row>
    <row r="65" spans="1:13" ht="15.6" x14ac:dyDescent="0.3">
      <c r="B65" s="61"/>
      <c r="C65" s="61"/>
      <c r="D65" s="61"/>
      <c r="E65" s="61"/>
      <c r="F65" s="61"/>
      <c r="G65" s="61"/>
      <c r="H65" s="320"/>
      <c r="I65" s="260"/>
    </row>
    <row r="66" spans="1:13" s="14" customFormat="1" ht="81.75" customHeight="1" x14ac:dyDescent="0.3">
      <c r="A66" s="20"/>
      <c r="B66" s="39" t="s">
        <v>205</v>
      </c>
      <c r="C66" s="500" t="s">
        <v>206</v>
      </c>
      <c r="D66" s="500"/>
      <c r="E66" s="40" t="s">
        <v>207</v>
      </c>
      <c r="F66" s="41" t="s">
        <v>208</v>
      </c>
      <c r="G66" s="40" t="s">
        <v>209</v>
      </c>
      <c r="H66" s="380"/>
      <c r="I66" s="398"/>
      <c r="J66" s="399"/>
      <c r="K66" s="399"/>
      <c r="L66" s="399"/>
      <c r="M66" s="399"/>
    </row>
    <row r="67" spans="1:13" s="2" customFormat="1" ht="34.950000000000003" customHeight="1" x14ac:dyDescent="0.3">
      <c r="A67" s="8"/>
      <c r="B67" s="144" t="s">
        <v>210</v>
      </c>
      <c r="C67" s="496" t="s">
        <v>817</v>
      </c>
      <c r="D67" s="496"/>
      <c r="E67" s="139" t="s">
        <v>211</v>
      </c>
      <c r="F67" s="138">
        <v>0</v>
      </c>
      <c r="G67" s="209" t="s">
        <v>886</v>
      </c>
      <c r="H67" s="381"/>
      <c r="I67" s="400"/>
      <c r="J67" s="1"/>
      <c r="K67" s="1"/>
      <c r="L67" s="1"/>
      <c r="M67" s="1"/>
    </row>
    <row r="68" spans="1:13" s="2" customFormat="1" ht="19.350000000000001" customHeight="1" x14ac:dyDescent="0.3">
      <c r="A68" s="8"/>
      <c r="B68" s="144" t="s">
        <v>212</v>
      </c>
      <c r="C68" s="521" t="s">
        <v>807</v>
      </c>
      <c r="D68" s="522"/>
      <c r="E68" s="139" t="s">
        <v>213</v>
      </c>
      <c r="F68" s="138">
        <v>0</v>
      </c>
      <c r="G68" s="209" t="s">
        <v>886</v>
      </c>
      <c r="H68" s="381"/>
      <c r="I68" s="400"/>
      <c r="J68" s="1"/>
      <c r="K68" s="1"/>
      <c r="L68" s="1"/>
      <c r="M68" s="1"/>
    </row>
    <row r="69" spans="1:13" s="2" customFormat="1" ht="34.950000000000003" customHeight="1" thickBot="1" x14ac:dyDescent="0.35">
      <c r="A69" s="8"/>
      <c r="B69" s="136" t="s">
        <v>214</v>
      </c>
      <c r="C69" s="523" t="s">
        <v>808</v>
      </c>
      <c r="D69" s="523"/>
      <c r="E69" s="69" t="s">
        <v>215</v>
      </c>
      <c r="F69" s="220">
        <f>IF(AND(ISNUMBER(F67),ISNUMBER(F68)),F67-F68,"Fehlende Angaben - Bitte korrigieren")</f>
        <v>0</v>
      </c>
      <c r="G69" s="227" t="s">
        <v>886</v>
      </c>
      <c r="H69" s="381"/>
      <c r="I69" s="400"/>
      <c r="J69" s="1"/>
      <c r="K69" s="1"/>
      <c r="L69" s="1"/>
      <c r="M69" s="1"/>
    </row>
    <row r="70" spans="1:13" s="2" customFormat="1" ht="49.35" customHeight="1" thickBot="1" x14ac:dyDescent="0.35">
      <c r="A70" s="8"/>
      <c r="B70" s="170" t="s">
        <v>216</v>
      </c>
      <c r="C70" s="497" t="s">
        <v>818</v>
      </c>
      <c r="D70" s="497"/>
      <c r="E70" s="181" t="s">
        <v>197</v>
      </c>
      <c r="F70" s="221">
        <f>IF(AND(ISNUMBER(F69),ISNUMBER(F60)),F69+F60,"Fehlende Angaben - Bitte korrigieren")</f>
        <v>0</v>
      </c>
      <c r="G70" s="228" t="s">
        <v>886</v>
      </c>
      <c r="H70" s="381"/>
      <c r="I70" s="400"/>
      <c r="J70" s="1"/>
      <c r="K70" s="1"/>
      <c r="L70" s="1"/>
      <c r="M70" s="1"/>
    </row>
    <row r="71" spans="1:13" s="2" customFormat="1" x14ac:dyDescent="0.3">
      <c r="A71" s="8"/>
      <c r="B71" s="22"/>
      <c r="C71" s="26"/>
      <c r="D71" s="26"/>
      <c r="E71" s="36"/>
      <c r="F71" s="27"/>
      <c r="G71" s="26"/>
      <c r="H71" s="384"/>
      <c r="I71" s="402"/>
      <c r="J71" s="1"/>
      <c r="K71" s="1"/>
      <c r="L71" s="1"/>
      <c r="M71" s="1"/>
    </row>
    <row r="72" spans="1:13" s="2" customFormat="1" ht="18" x14ac:dyDescent="0.3">
      <c r="A72" s="7"/>
      <c r="B72" s="491" t="s">
        <v>819</v>
      </c>
      <c r="C72" s="491"/>
      <c r="D72" s="491"/>
      <c r="E72" s="491"/>
      <c r="F72" s="491"/>
      <c r="G72" s="491"/>
      <c r="H72" s="378"/>
      <c r="I72" s="1"/>
      <c r="J72" s="1"/>
      <c r="K72" s="1"/>
      <c r="L72" s="1"/>
      <c r="M72" s="1"/>
    </row>
    <row r="73" spans="1:13" s="2" customFormat="1" ht="18" x14ac:dyDescent="0.35">
      <c r="A73" s="7"/>
      <c r="B73" s="70"/>
      <c r="C73" s="72"/>
      <c r="D73" s="72"/>
      <c r="E73" s="72"/>
      <c r="F73" s="73"/>
      <c r="G73" s="115" t="s">
        <v>217</v>
      </c>
      <c r="H73" s="379"/>
      <c r="I73" s="1"/>
      <c r="J73" s="1"/>
      <c r="K73" s="1"/>
      <c r="L73" s="1"/>
      <c r="M73" s="1"/>
    </row>
    <row r="75" spans="1:13" ht="32.25" customHeight="1" x14ac:dyDescent="0.3">
      <c r="B75" s="505" t="s">
        <v>218</v>
      </c>
      <c r="C75" s="505"/>
      <c r="D75" s="505"/>
      <c r="E75" s="505"/>
      <c r="F75" s="505"/>
      <c r="G75" s="505"/>
      <c r="H75" s="385"/>
      <c r="I75" s="403"/>
    </row>
    <row r="76" spans="1:13" ht="15" customHeight="1" x14ac:dyDescent="0.3">
      <c r="B76" s="61"/>
      <c r="C76" s="61"/>
      <c r="D76" s="61"/>
      <c r="E76" s="61"/>
      <c r="F76" s="61"/>
      <c r="G76" s="61"/>
      <c r="H76" s="320"/>
      <c r="I76" s="260"/>
    </row>
    <row r="77" spans="1:13" ht="27" customHeight="1" x14ac:dyDescent="0.3">
      <c r="B77" s="488" t="s">
        <v>820</v>
      </c>
      <c r="C77" s="488"/>
      <c r="D77" s="488"/>
      <c r="E77" s="488"/>
      <c r="F77" s="488"/>
      <c r="G77" s="488"/>
      <c r="H77" s="383"/>
      <c r="I77" s="299"/>
    </row>
    <row r="79" spans="1:13" ht="15.6" x14ac:dyDescent="0.3">
      <c r="B79" s="152" t="s">
        <v>219</v>
      </c>
    </row>
    <row r="81" spans="1:13" s="14" customFormat="1" ht="81.75" customHeight="1" x14ac:dyDescent="0.3">
      <c r="A81" s="20"/>
      <c r="B81" s="39" t="s">
        <v>220</v>
      </c>
      <c r="C81" s="465" t="s">
        <v>221</v>
      </c>
      <c r="D81" s="466"/>
      <c r="E81" s="40" t="s">
        <v>222</v>
      </c>
      <c r="F81" s="41" t="s">
        <v>223</v>
      </c>
      <c r="G81" s="40" t="s">
        <v>224</v>
      </c>
      <c r="H81" s="380"/>
      <c r="I81" s="398"/>
      <c r="J81" s="399"/>
      <c r="K81" s="399"/>
      <c r="L81" s="399"/>
      <c r="M81" s="399"/>
    </row>
    <row r="82" spans="1:13" s="2" customFormat="1" ht="49.35" customHeight="1" x14ac:dyDescent="0.3">
      <c r="A82" s="8"/>
      <c r="B82" s="136" t="s">
        <v>225</v>
      </c>
      <c r="C82" s="477" t="s">
        <v>226</v>
      </c>
      <c r="D82" s="478"/>
      <c r="E82" s="68" t="s">
        <v>227</v>
      </c>
      <c r="F82" s="223">
        <f>'2. Basic annual contribution'!F39</f>
        <v>0</v>
      </c>
      <c r="G82" s="209" t="s">
        <v>886</v>
      </c>
      <c r="H82" s="381"/>
      <c r="I82" s="400"/>
      <c r="J82" s="1"/>
      <c r="K82" s="1"/>
      <c r="L82" s="1"/>
      <c r="M82" s="1"/>
    </row>
    <row r="83" spans="1:13" s="2" customFormat="1" ht="34.950000000000003" customHeight="1" x14ac:dyDescent="0.3">
      <c r="A83" s="8"/>
      <c r="B83" s="145" t="s">
        <v>228</v>
      </c>
      <c r="C83" s="492" t="s">
        <v>821</v>
      </c>
      <c r="D83" s="493"/>
      <c r="E83" s="177" t="s">
        <v>229</v>
      </c>
      <c r="F83" s="138">
        <v>0</v>
      </c>
      <c r="G83" s="209" t="s">
        <v>886</v>
      </c>
      <c r="H83" s="381"/>
      <c r="I83" s="400"/>
      <c r="J83" s="1"/>
      <c r="K83" s="1"/>
      <c r="L83" s="1"/>
      <c r="M83" s="1"/>
    </row>
    <row r="84" spans="1:13" s="2" customFormat="1" ht="49.35" customHeight="1" x14ac:dyDescent="0.3">
      <c r="A84" s="8"/>
      <c r="B84" s="145" t="s">
        <v>230</v>
      </c>
      <c r="C84" s="524" t="s">
        <v>231</v>
      </c>
      <c r="D84" s="525"/>
      <c r="E84" s="68" t="s">
        <v>232</v>
      </c>
      <c r="F84" s="218">
        <f>IF(AND(ISNUMBER(F82),ISNUMBER(F83)),F82-F83,"Fehlende Angaben - Bitte korrigieren")</f>
        <v>0</v>
      </c>
      <c r="G84" s="209" t="s">
        <v>886</v>
      </c>
      <c r="H84" s="381"/>
      <c r="I84" s="400"/>
      <c r="J84" s="1"/>
      <c r="K84" s="1"/>
      <c r="L84" s="1"/>
      <c r="M84" s="1"/>
    </row>
    <row r="85" spans="1:13" s="2" customFormat="1" ht="34.950000000000003" customHeight="1" x14ac:dyDescent="0.3">
      <c r="A85" s="8"/>
      <c r="B85" s="145" t="s">
        <v>233</v>
      </c>
      <c r="C85" s="477" t="s">
        <v>234</v>
      </c>
      <c r="D85" s="478"/>
      <c r="E85" s="180">
        <v>0</v>
      </c>
      <c r="F85" s="219">
        <f>IF(AND(ISNUMBER('2. Basic annual contribution'!F39),ISNUMBER('2. Basic annual contribution'!F43)),IF('2. Basic annual contribution'!F39&lt;&gt;0,'2. Basic annual contribution'!F43/'2. Basic annual contribution'!F39,0),"Fehlende Angaben - Bitte korrigieren")</f>
        <v>0</v>
      </c>
      <c r="G85" s="209" t="s">
        <v>886</v>
      </c>
      <c r="H85" s="381"/>
      <c r="I85" s="400"/>
      <c r="J85" s="1"/>
      <c r="K85" s="1"/>
      <c r="L85" s="1"/>
      <c r="M85" s="1"/>
    </row>
    <row r="86" spans="1:13" s="2" customFormat="1" ht="49.35" customHeight="1" x14ac:dyDescent="0.3">
      <c r="A86" s="8"/>
      <c r="B86" s="145" t="s">
        <v>235</v>
      </c>
      <c r="C86" s="494" t="s">
        <v>822</v>
      </c>
      <c r="D86" s="495"/>
      <c r="E86" s="68" t="s">
        <v>236</v>
      </c>
      <c r="F86" s="218">
        <f>IF(AND(ISNUMBER(F83),ISNUMBER(F85)),F83*F85,"Fehlende Angaben - Bitte korrigieren")</f>
        <v>0</v>
      </c>
      <c r="G86" s="209" t="s">
        <v>886</v>
      </c>
      <c r="H86" s="381"/>
      <c r="I86" s="400"/>
      <c r="J86" s="1"/>
      <c r="K86" s="1"/>
      <c r="L86" s="1"/>
      <c r="M86" s="1"/>
    </row>
    <row r="87" spans="1:13" ht="15.6" x14ac:dyDescent="0.3">
      <c r="B87" s="61"/>
      <c r="C87" s="61"/>
      <c r="D87" s="61"/>
      <c r="E87" s="61"/>
      <c r="F87" s="61"/>
      <c r="G87" s="61"/>
      <c r="H87" s="320"/>
      <c r="I87" s="260"/>
    </row>
    <row r="88" spans="1:13" ht="15.6" x14ac:dyDescent="0.3">
      <c r="B88" s="292" t="s">
        <v>823</v>
      </c>
      <c r="C88" s="61"/>
      <c r="D88" s="61"/>
      <c r="E88" s="61"/>
      <c r="F88" s="61"/>
      <c r="G88" s="61"/>
      <c r="H88" s="320"/>
      <c r="I88" s="260"/>
    </row>
    <row r="89" spans="1:13" ht="15.6" x14ac:dyDescent="0.3">
      <c r="B89" s="42"/>
      <c r="C89" s="61"/>
      <c r="D89" s="61"/>
      <c r="E89" s="61"/>
      <c r="F89" s="61"/>
      <c r="G89" s="61"/>
      <c r="H89" s="320"/>
      <c r="I89" s="260"/>
    </row>
    <row r="90" spans="1:13" ht="49.5" customHeight="1" x14ac:dyDescent="0.3">
      <c r="B90" s="489" t="s">
        <v>824</v>
      </c>
      <c r="C90" s="489"/>
      <c r="D90" s="489"/>
      <c r="E90" s="489"/>
      <c r="F90" s="489"/>
      <c r="G90" s="489"/>
      <c r="H90" s="382"/>
      <c r="I90" s="401"/>
    </row>
    <row r="91" spans="1:13" ht="15.6" x14ac:dyDescent="0.3">
      <c r="B91" s="140"/>
      <c r="C91" s="140"/>
      <c r="D91" s="140"/>
      <c r="E91" s="140"/>
      <c r="F91" s="140"/>
      <c r="G91" s="140"/>
      <c r="H91" s="382"/>
      <c r="I91" s="332"/>
    </row>
    <row r="92" spans="1:13" s="14" customFormat="1" ht="81.75" customHeight="1" x14ac:dyDescent="0.3">
      <c r="A92" s="20"/>
      <c r="B92" s="39" t="s">
        <v>237</v>
      </c>
      <c r="C92" s="500" t="s">
        <v>238</v>
      </c>
      <c r="D92" s="500"/>
      <c r="E92" s="40" t="s">
        <v>239</v>
      </c>
      <c r="F92" s="41" t="s">
        <v>240</v>
      </c>
      <c r="G92" s="40" t="s">
        <v>241</v>
      </c>
      <c r="H92" s="386"/>
      <c r="I92" s="404"/>
      <c r="J92" s="399"/>
      <c r="K92" s="399"/>
      <c r="L92" s="399"/>
      <c r="M92" s="399"/>
    </row>
    <row r="93" spans="1:13" s="2" customFormat="1" ht="34.950000000000003" customHeight="1" x14ac:dyDescent="0.3">
      <c r="A93" s="8"/>
      <c r="B93" s="145" t="s">
        <v>242</v>
      </c>
      <c r="C93" s="496" t="s">
        <v>825</v>
      </c>
      <c r="D93" s="496"/>
      <c r="E93" s="139" t="s">
        <v>243</v>
      </c>
      <c r="F93" s="138">
        <v>0</v>
      </c>
      <c r="G93" s="209" t="s">
        <v>886</v>
      </c>
      <c r="H93" s="387"/>
      <c r="I93" s="405"/>
      <c r="J93" s="1"/>
      <c r="K93" s="1"/>
      <c r="L93" s="1"/>
      <c r="M93" s="1"/>
    </row>
    <row r="94" spans="1:13" s="2" customFormat="1" ht="19.350000000000001" customHeight="1" x14ac:dyDescent="0.3">
      <c r="A94" s="8"/>
      <c r="B94" s="145" t="s">
        <v>244</v>
      </c>
      <c r="C94" s="501" t="s">
        <v>245</v>
      </c>
      <c r="D94" s="502"/>
      <c r="E94" s="139" t="s">
        <v>246</v>
      </c>
      <c r="F94" s="138">
        <v>0</v>
      </c>
      <c r="G94" s="209" t="s">
        <v>886</v>
      </c>
      <c r="H94" s="387"/>
      <c r="I94" s="405"/>
      <c r="J94" s="1"/>
      <c r="K94" s="1"/>
      <c r="L94" s="1"/>
      <c r="M94" s="1"/>
    </row>
    <row r="95" spans="1:13" s="2" customFormat="1" ht="34.950000000000003" customHeight="1" thickBot="1" x14ac:dyDescent="0.35">
      <c r="A95" s="8"/>
      <c r="B95" s="178" t="s">
        <v>247</v>
      </c>
      <c r="C95" s="503" t="s">
        <v>248</v>
      </c>
      <c r="D95" s="503"/>
      <c r="E95" s="69" t="s">
        <v>249</v>
      </c>
      <c r="F95" s="220">
        <f>IF(AND(ISNUMBER(F94),ISNUMBER(F94)),F93-F94,"Fehlende Angaben - Bitte korrigieren")</f>
        <v>0</v>
      </c>
      <c r="G95" s="227" t="s">
        <v>886</v>
      </c>
      <c r="H95" s="387"/>
      <c r="I95" s="405"/>
      <c r="J95" s="1"/>
      <c r="K95" s="1"/>
      <c r="L95" s="1"/>
      <c r="M95" s="1"/>
    </row>
    <row r="96" spans="1:13" s="2" customFormat="1" ht="49.35" customHeight="1" thickBot="1" x14ac:dyDescent="0.35">
      <c r="A96" s="8"/>
      <c r="B96" s="170" t="s">
        <v>250</v>
      </c>
      <c r="C96" s="497" t="s">
        <v>826</v>
      </c>
      <c r="D96" s="497"/>
      <c r="E96" s="179" t="s">
        <v>251</v>
      </c>
      <c r="F96" s="221">
        <f>IF(AND(ISNUMBER(F95),ISNUMBER(F86)),F95+F86,"Fehlende Angaben - Bitte korrigieren")</f>
        <v>0</v>
      </c>
      <c r="G96" s="228" t="s">
        <v>886</v>
      </c>
      <c r="H96" s="387"/>
      <c r="I96" s="405"/>
      <c r="J96" s="1"/>
      <c r="K96" s="1"/>
      <c r="L96" s="1"/>
      <c r="M96" s="1"/>
    </row>
    <row r="97" spans="1:13" ht="15.6" x14ac:dyDescent="0.3">
      <c r="G97" s="167"/>
    </row>
    <row r="98" spans="1:13" s="2" customFormat="1" ht="18" x14ac:dyDescent="0.3">
      <c r="A98" s="7"/>
      <c r="B98" s="491" t="s">
        <v>827</v>
      </c>
      <c r="C98" s="491"/>
      <c r="D98" s="491"/>
      <c r="E98" s="491"/>
      <c r="F98" s="491"/>
      <c r="G98" s="491"/>
      <c r="H98" s="378"/>
      <c r="I98" s="1"/>
      <c r="J98" s="1"/>
      <c r="K98" s="1"/>
      <c r="L98" s="1"/>
      <c r="M98" s="1"/>
    </row>
    <row r="99" spans="1:13" s="2" customFormat="1" ht="18" x14ac:dyDescent="0.35">
      <c r="A99" s="7"/>
      <c r="B99" s="70"/>
      <c r="C99" s="72"/>
      <c r="D99" s="72"/>
      <c r="E99" s="72"/>
      <c r="F99" s="73"/>
      <c r="G99" s="115" t="s">
        <v>252</v>
      </c>
      <c r="H99" s="379"/>
      <c r="I99" s="1"/>
      <c r="J99" s="1"/>
      <c r="K99" s="1"/>
      <c r="L99" s="1"/>
      <c r="M99" s="1"/>
    </row>
    <row r="101" spans="1:13" ht="15.6" customHeight="1" x14ac:dyDescent="0.3">
      <c r="B101" s="301" t="s">
        <v>757</v>
      </c>
      <c r="C101" s="168"/>
      <c r="D101" s="168"/>
      <c r="E101" s="168"/>
      <c r="F101" s="168"/>
      <c r="G101" s="168"/>
      <c r="H101" s="385"/>
      <c r="I101" s="403"/>
    </row>
    <row r="102" spans="1:13" ht="15.6" x14ac:dyDescent="0.3">
      <c r="B102" s="120"/>
      <c r="C102" s="120"/>
      <c r="D102" s="140"/>
      <c r="E102" s="120"/>
      <c r="F102" s="120"/>
      <c r="G102" s="120"/>
      <c r="H102" s="382"/>
      <c r="I102" s="332"/>
    </row>
    <row r="103" spans="1:13" ht="15.6" x14ac:dyDescent="0.3">
      <c r="B103" s="299" t="s">
        <v>754</v>
      </c>
      <c r="C103" s="107"/>
      <c r="D103" s="107"/>
      <c r="E103" s="107"/>
      <c r="F103" s="107"/>
      <c r="G103" s="107"/>
      <c r="H103" s="383"/>
      <c r="I103" s="299"/>
    </row>
    <row r="105" spans="1:13" ht="15.6" x14ac:dyDescent="0.3">
      <c r="B105" s="152" t="s">
        <v>253</v>
      </c>
    </row>
    <row r="107" spans="1:13" s="14" customFormat="1" ht="81.75" customHeight="1" x14ac:dyDescent="0.3">
      <c r="A107" s="20"/>
      <c r="B107" s="39" t="s">
        <v>254</v>
      </c>
      <c r="C107" s="500" t="s">
        <v>255</v>
      </c>
      <c r="D107" s="500"/>
      <c r="E107" s="40" t="s">
        <v>256</v>
      </c>
      <c r="F107" s="41" t="s">
        <v>257</v>
      </c>
      <c r="G107" s="40" t="s">
        <v>258</v>
      </c>
      <c r="H107" s="380"/>
      <c r="I107" s="398"/>
      <c r="J107" s="399"/>
      <c r="K107" s="399"/>
      <c r="L107" s="399"/>
      <c r="M107" s="399"/>
    </row>
    <row r="108" spans="1:13" s="2" customFormat="1" ht="49.35" customHeight="1" x14ac:dyDescent="0.3">
      <c r="A108" s="8"/>
      <c r="B108" s="136" t="s">
        <v>259</v>
      </c>
      <c r="C108" s="477" t="s">
        <v>260</v>
      </c>
      <c r="D108" s="478"/>
      <c r="E108" s="68" t="s">
        <v>261</v>
      </c>
      <c r="F108" s="223">
        <f>'2. Basic annual contribution'!F39</f>
        <v>0</v>
      </c>
      <c r="G108" s="209" t="s">
        <v>886</v>
      </c>
      <c r="H108" s="381"/>
      <c r="I108" s="400"/>
      <c r="J108" s="1"/>
      <c r="K108" s="1"/>
      <c r="L108" s="1"/>
      <c r="M108" s="1"/>
    </row>
    <row r="109" spans="1:13" s="2" customFormat="1" ht="34.950000000000003" customHeight="1" x14ac:dyDescent="0.3">
      <c r="A109" s="8"/>
      <c r="B109" s="145" t="s">
        <v>262</v>
      </c>
      <c r="C109" s="522" t="s">
        <v>828</v>
      </c>
      <c r="D109" s="522"/>
      <c r="E109" s="177" t="s">
        <v>263</v>
      </c>
      <c r="F109" s="138">
        <v>0</v>
      </c>
      <c r="G109" s="209" t="s">
        <v>886</v>
      </c>
      <c r="H109" s="381"/>
      <c r="I109" s="400"/>
      <c r="J109" s="1"/>
      <c r="K109" s="1"/>
      <c r="L109" s="1"/>
      <c r="M109" s="1"/>
    </row>
    <row r="110" spans="1:13" s="2" customFormat="1" ht="49.35" customHeight="1" x14ac:dyDescent="0.3">
      <c r="A110" s="8"/>
      <c r="B110" s="145" t="s">
        <v>264</v>
      </c>
      <c r="C110" s="528" t="s">
        <v>265</v>
      </c>
      <c r="D110" s="528"/>
      <c r="E110" s="68" t="s">
        <v>266</v>
      </c>
      <c r="F110" s="218">
        <f>IF(AND(ISNUMBER(F108),ISNUMBER(F109)),F108-F109,"Fehlende Angaben - Bitte korrigieren")</f>
        <v>0</v>
      </c>
      <c r="G110" s="209" t="s">
        <v>886</v>
      </c>
      <c r="H110" s="381"/>
      <c r="I110" s="400"/>
      <c r="J110" s="1"/>
      <c r="K110" s="1"/>
      <c r="L110" s="1"/>
      <c r="M110" s="1"/>
    </row>
    <row r="111" spans="1:13" s="2" customFormat="1" ht="34.950000000000003" customHeight="1" x14ac:dyDescent="0.3">
      <c r="A111" s="8"/>
      <c r="B111" s="145" t="s">
        <v>267</v>
      </c>
      <c r="C111" s="513" t="s">
        <v>268</v>
      </c>
      <c r="D111" s="513"/>
      <c r="E111" s="180">
        <v>0</v>
      </c>
      <c r="F111" s="219">
        <f>IF(AND(ISNUMBER('2. Basic annual contribution'!F39),ISNUMBER('2. Basic annual contribution'!F43)),IF('2. Basic annual contribution'!F39&lt;&gt;0,'2. Basic annual contribution'!F43/'2. Basic annual contribution'!F39,0),"Fehlende Angaben - Bitte korrigieren")</f>
        <v>0</v>
      </c>
      <c r="G111" s="209" t="s">
        <v>886</v>
      </c>
      <c r="H111" s="381"/>
      <c r="I111" s="400"/>
      <c r="J111" s="1"/>
      <c r="K111" s="1"/>
      <c r="L111" s="1"/>
      <c r="M111" s="1"/>
    </row>
    <row r="112" spans="1:13" s="2" customFormat="1" ht="49.35" customHeight="1" x14ac:dyDescent="0.3">
      <c r="A112" s="8"/>
      <c r="B112" s="145" t="s">
        <v>269</v>
      </c>
      <c r="C112" s="496" t="s">
        <v>829</v>
      </c>
      <c r="D112" s="496"/>
      <c r="E112" s="68" t="s">
        <v>270</v>
      </c>
      <c r="F112" s="218">
        <f>IF(AND(ISNUMBER(F109),ISNUMBER(F111)),F109*F111,"Fehlende Angaben - Bitte korrigieren")</f>
        <v>0</v>
      </c>
      <c r="G112" s="209" t="s">
        <v>886</v>
      </c>
      <c r="H112" s="381"/>
      <c r="I112" s="400"/>
      <c r="J112" s="1"/>
      <c r="K112" s="1"/>
      <c r="L112" s="1"/>
      <c r="M112" s="1"/>
    </row>
    <row r="113" spans="1:13" ht="15.6" x14ac:dyDescent="0.3">
      <c r="B113" s="61"/>
      <c r="C113" s="61"/>
      <c r="D113" s="61"/>
      <c r="E113" s="61"/>
      <c r="F113" s="61"/>
      <c r="G113" s="61"/>
      <c r="H113" s="320"/>
      <c r="I113" s="260"/>
    </row>
    <row r="114" spans="1:13" ht="15.6" x14ac:dyDescent="0.3">
      <c r="B114" s="292" t="s">
        <v>830</v>
      </c>
      <c r="C114" s="61"/>
      <c r="D114" s="61"/>
      <c r="E114" s="61"/>
      <c r="F114" s="61"/>
      <c r="G114" s="61"/>
      <c r="H114" s="320"/>
      <c r="I114" s="260"/>
    </row>
    <row r="115" spans="1:13" ht="15.6" x14ac:dyDescent="0.3">
      <c r="B115" s="61"/>
      <c r="C115" s="61"/>
      <c r="D115" s="61"/>
      <c r="E115" s="61"/>
      <c r="F115" s="61"/>
      <c r="G115" s="61"/>
      <c r="H115" s="320"/>
      <c r="I115" s="260"/>
    </row>
    <row r="116" spans="1:13" ht="31.35" customHeight="1" x14ac:dyDescent="0.3">
      <c r="B116" s="489" t="s">
        <v>831</v>
      </c>
      <c r="C116" s="489"/>
      <c r="D116" s="489"/>
      <c r="E116" s="489"/>
      <c r="F116" s="489"/>
      <c r="G116" s="489"/>
      <c r="H116" s="382"/>
      <c r="I116" s="401"/>
    </row>
    <row r="117" spans="1:13" ht="15.6" x14ac:dyDescent="0.3">
      <c r="B117" s="61"/>
      <c r="C117" s="61"/>
      <c r="D117" s="61"/>
      <c r="E117" s="61"/>
      <c r="F117" s="61"/>
      <c r="G117" s="61"/>
      <c r="H117" s="320"/>
      <c r="I117" s="260"/>
    </row>
    <row r="118" spans="1:13" s="14" customFormat="1" ht="81.75" customHeight="1" x14ac:dyDescent="0.3">
      <c r="A118" s="20"/>
      <c r="B118" s="39" t="s">
        <v>271</v>
      </c>
      <c r="C118" s="500" t="s">
        <v>272</v>
      </c>
      <c r="D118" s="500"/>
      <c r="E118" s="40" t="s">
        <v>273</v>
      </c>
      <c r="F118" s="41" t="s">
        <v>274</v>
      </c>
      <c r="G118" s="40" t="s">
        <v>275</v>
      </c>
      <c r="H118" s="380"/>
      <c r="I118" s="398"/>
      <c r="J118" s="399"/>
      <c r="K118" s="399"/>
      <c r="L118" s="399"/>
      <c r="M118" s="399"/>
    </row>
    <row r="119" spans="1:13" s="2" customFormat="1" ht="19.350000000000001" customHeight="1" x14ac:dyDescent="0.3">
      <c r="A119" s="8"/>
      <c r="B119" s="145" t="s">
        <v>276</v>
      </c>
      <c r="C119" s="496" t="s">
        <v>832</v>
      </c>
      <c r="D119" s="496"/>
      <c r="E119" s="139" t="s">
        <v>277</v>
      </c>
      <c r="F119" s="138">
        <v>0</v>
      </c>
      <c r="G119" s="209" t="s">
        <v>886</v>
      </c>
      <c r="H119" s="381"/>
      <c r="I119" s="400"/>
      <c r="J119" s="1"/>
      <c r="K119" s="1"/>
      <c r="L119" s="1"/>
      <c r="M119" s="1"/>
    </row>
    <row r="120" spans="1:13" s="2" customFormat="1" ht="19.350000000000001" customHeight="1" x14ac:dyDescent="0.3">
      <c r="A120" s="8"/>
      <c r="B120" s="145" t="s">
        <v>278</v>
      </c>
      <c r="C120" s="501" t="s">
        <v>279</v>
      </c>
      <c r="D120" s="502"/>
      <c r="E120" s="139" t="s">
        <v>280</v>
      </c>
      <c r="F120" s="138">
        <v>0</v>
      </c>
      <c r="G120" s="209" t="s">
        <v>886</v>
      </c>
      <c r="H120" s="381"/>
      <c r="I120" s="400"/>
      <c r="J120" s="1"/>
      <c r="K120" s="1"/>
      <c r="L120" s="1"/>
      <c r="M120" s="1"/>
    </row>
    <row r="121" spans="1:13" s="2" customFormat="1" ht="34.950000000000003" customHeight="1" thickBot="1" x14ac:dyDescent="0.35">
      <c r="A121" s="8"/>
      <c r="B121" s="178" t="s">
        <v>281</v>
      </c>
      <c r="C121" s="503" t="s">
        <v>282</v>
      </c>
      <c r="D121" s="503"/>
      <c r="E121" s="69" t="s">
        <v>283</v>
      </c>
      <c r="F121" s="220">
        <f>IF(AND(ISNUMBER(F119),ISNUMBER(F120)),F119-F120,"Fehlende Angaben - Bitte korrigieren")</f>
        <v>0</v>
      </c>
      <c r="G121" s="227" t="s">
        <v>886</v>
      </c>
      <c r="H121" s="381"/>
      <c r="I121" s="400"/>
      <c r="J121" s="1"/>
      <c r="K121" s="1"/>
      <c r="L121" s="1"/>
      <c r="M121" s="1"/>
    </row>
    <row r="122" spans="1:13" s="2" customFormat="1" ht="49.35" customHeight="1" thickBot="1" x14ac:dyDescent="0.35">
      <c r="A122" s="8"/>
      <c r="B122" s="170" t="s">
        <v>284</v>
      </c>
      <c r="C122" s="497" t="s">
        <v>833</v>
      </c>
      <c r="D122" s="497"/>
      <c r="E122" s="179" t="s">
        <v>285</v>
      </c>
      <c r="F122" s="221">
        <f>IF(AND(ISNUMBER(F121),ISNUMBER(F112)),F121+F112,"Fehlende Angaben - Bitte korrigieren")</f>
        <v>0</v>
      </c>
      <c r="G122" s="228" t="s">
        <v>886</v>
      </c>
      <c r="H122" s="381"/>
      <c r="I122" s="400"/>
      <c r="J122" s="1"/>
      <c r="K122" s="1"/>
      <c r="L122" s="1"/>
      <c r="M122" s="1"/>
    </row>
    <row r="124" spans="1:13" s="2" customFormat="1" ht="41.25" customHeight="1" x14ac:dyDescent="0.3">
      <c r="A124" s="7"/>
      <c r="B124" s="529" t="s">
        <v>834</v>
      </c>
      <c r="C124" s="529"/>
      <c r="D124" s="529"/>
      <c r="E124" s="529"/>
      <c r="F124" s="529"/>
      <c r="G124" s="529"/>
      <c r="H124" s="378"/>
      <c r="I124" s="1"/>
      <c r="J124" s="1"/>
      <c r="K124" s="1"/>
      <c r="L124" s="1"/>
      <c r="M124" s="1"/>
    </row>
    <row r="125" spans="1:13" s="2" customFormat="1" ht="18" x14ac:dyDescent="0.35">
      <c r="A125" s="7"/>
      <c r="B125" s="70"/>
      <c r="C125" s="72"/>
      <c r="D125" s="72"/>
      <c r="E125" s="72"/>
      <c r="F125" s="73"/>
      <c r="G125" s="115" t="s">
        <v>286</v>
      </c>
      <c r="H125" s="379"/>
      <c r="I125" s="1"/>
      <c r="J125" s="1"/>
      <c r="K125" s="1"/>
      <c r="L125" s="1"/>
      <c r="M125" s="1"/>
    </row>
    <row r="126" spans="1:13" ht="12" customHeight="1" x14ac:dyDescent="0.3"/>
    <row r="127" spans="1:13" ht="15.6" x14ac:dyDescent="0.3">
      <c r="B127" s="291" t="s">
        <v>835</v>
      </c>
      <c r="C127" s="61"/>
      <c r="D127" s="61"/>
    </row>
    <row r="128" spans="1:13" ht="9.75" customHeight="1" x14ac:dyDescent="0.3">
      <c r="B128" s="79"/>
      <c r="C128" s="61"/>
      <c r="D128" s="61"/>
    </row>
    <row r="129" spans="1:13" ht="15.6" x14ac:dyDescent="0.3">
      <c r="B129" s="292" t="s">
        <v>836</v>
      </c>
      <c r="C129" s="61"/>
      <c r="D129" s="61"/>
    </row>
    <row r="131" spans="1:13" ht="15.6" x14ac:dyDescent="0.3">
      <c r="B131" s="152" t="s">
        <v>287</v>
      </c>
    </row>
    <row r="133" spans="1:13" s="14" customFormat="1" ht="81.75" customHeight="1" x14ac:dyDescent="0.3">
      <c r="A133" s="20"/>
      <c r="B133" s="39" t="s">
        <v>288</v>
      </c>
      <c r="C133" s="465" t="s">
        <v>289</v>
      </c>
      <c r="D133" s="466"/>
      <c r="E133" s="40" t="s">
        <v>290</v>
      </c>
      <c r="F133" s="41" t="s">
        <v>291</v>
      </c>
      <c r="G133" s="40" t="s">
        <v>292</v>
      </c>
      <c r="H133" s="380"/>
      <c r="I133" s="398"/>
      <c r="J133" s="399"/>
      <c r="K133" s="399"/>
      <c r="L133" s="399"/>
      <c r="M133" s="399"/>
    </row>
    <row r="134" spans="1:13" s="2" customFormat="1" ht="49.35" customHeight="1" x14ac:dyDescent="0.3">
      <c r="A134" s="8"/>
      <c r="B134" s="136" t="s">
        <v>293</v>
      </c>
      <c r="C134" s="477" t="s">
        <v>294</v>
      </c>
      <c r="D134" s="478"/>
      <c r="E134" s="68" t="s">
        <v>295</v>
      </c>
      <c r="F134" s="315">
        <f>'2. Basic annual contribution'!F39</f>
        <v>0</v>
      </c>
      <c r="G134" s="209" t="s">
        <v>886</v>
      </c>
      <c r="H134" s="381"/>
      <c r="I134" s="400"/>
      <c r="J134" s="1"/>
      <c r="K134" s="1"/>
      <c r="L134" s="1"/>
      <c r="M134" s="1"/>
    </row>
    <row r="135" spans="1:13" s="2" customFormat="1" ht="34.950000000000003" customHeight="1" x14ac:dyDescent="0.3">
      <c r="A135" s="8"/>
      <c r="B135" s="143" t="s">
        <v>296</v>
      </c>
      <c r="C135" s="492" t="s">
        <v>837</v>
      </c>
      <c r="D135" s="493"/>
      <c r="E135" s="177" t="s">
        <v>297</v>
      </c>
      <c r="F135" s="256">
        <v>0</v>
      </c>
      <c r="G135" s="209" t="s">
        <v>886</v>
      </c>
      <c r="H135" s="388"/>
      <c r="I135" s="406"/>
      <c r="J135" s="1"/>
      <c r="K135" s="1"/>
      <c r="L135" s="1"/>
      <c r="M135" s="1"/>
    </row>
    <row r="136" spans="1:13" s="2" customFormat="1" ht="34.950000000000003" customHeight="1" x14ac:dyDescent="0.3">
      <c r="A136" s="8"/>
      <c r="B136" s="143" t="s">
        <v>298</v>
      </c>
      <c r="C136" s="530" t="s">
        <v>838</v>
      </c>
      <c r="D136" s="493"/>
      <c r="E136" s="68" t="s">
        <v>299</v>
      </c>
      <c r="F136" s="315">
        <f>IF(AND(ISNUMBER(F134),ISNUMBER(F135)),F134-F135,"Fehlende Angaben - Bitte korrigieren")</f>
        <v>0</v>
      </c>
      <c r="G136" s="209" t="s">
        <v>886</v>
      </c>
      <c r="H136" s="381"/>
      <c r="I136" s="400"/>
      <c r="J136" s="1"/>
      <c r="K136" s="1"/>
      <c r="L136" s="1"/>
      <c r="M136" s="1"/>
    </row>
    <row r="137" spans="1:13" s="2" customFormat="1" ht="34.950000000000003" customHeight="1" x14ac:dyDescent="0.3">
      <c r="A137" s="8"/>
      <c r="B137" s="143" t="s">
        <v>300</v>
      </c>
      <c r="C137" s="494" t="s">
        <v>800</v>
      </c>
      <c r="D137" s="495"/>
      <c r="E137" s="68">
        <v>0</v>
      </c>
      <c r="F137" s="225">
        <f>IF(AND(ISNUMBER('2. Basic annual contribution'!F39),ISNUMBER('2. Basic annual contribution'!F43)),IF('2. Basic annual contribution'!F39&lt;&gt;0,'2. Basic annual contribution'!F43/'2. Basic annual contribution'!F39,0),"Fehlende Angaben - Bitte korrigieren")</f>
        <v>0</v>
      </c>
      <c r="G137" s="209" t="s">
        <v>886</v>
      </c>
      <c r="H137" s="381"/>
      <c r="I137" s="400"/>
      <c r="J137" s="1"/>
      <c r="K137" s="1"/>
      <c r="L137" s="1"/>
      <c r="M137" s="1"/>
    </row>
    <row r="138" spans="1:13" s="2" customFormat="1" ht="49.35" customHeight="1" x14ac:dyDescent="0.3">
      <c r="A138" s="8"/>
      <c r="B138" s="143" t="s">
        <v>301</v>
      </c>
      <c r="C138" s="494" t="s">
        <v>839</v>
      </c>
      <c r="D138" s="495"/>
      <c r="E138" s="68" t="s">
        <v>302</v>
      </c>
      <c r="F138" s="315">
        <f>IF(AND(ISNUMBER(F135),ISNUMBER(F137)),F135*F137,"Fehlende Angaben - Bitte korrigieren")</f>
        <v>0</v>
      </c>
      <c r="G138" s="209" t="s">
        <v>886</v>
      </c>
      <c r="H138" s="381"/>
      <c r="I138" s="400"/>
      <c r="J138" s="1"/>
      <c r="K138" s="1"/>
      <c r="L138" s="1"/>
      <c r="M138" s="1"/>
    </row>
    <row r="139" spans="1:13" ht="14.25" customHeight="1" x14ac:dyDescent="0.3">
      <c r="B139" s="61"/>
      <c r="C139" s="61"/>
      <c r="D139" s="61"/>
      <c r="E139" s="61"/>
      <c r="F139" s="61"/>
      <c r="G139" s="61"/>
      <c r="H139" s="320"/>
      <c r="I139" s="260"/>
    </row>
    <row r="140" spans="1:13" ht="15.6" x14ac:dyDescent="0.3">
      <c r="B140" s="292" t="s">
        <v>761</v>
      </c>
      <c r="C140" s="61"/>
      <c r="D140" s="61"/>
      <c r="E140" s="61"/>
      <c r="F140" s="61"/>
      <c r="G140" s="61"/>
      <c r="H140" s="320"/>
      <c r="I140" s="260"/>
    </row>
    <row r="141" spans="1:13" ht="11.25" customHeight="1" x14ac:dyDescent="0.3">
      <c r="B141" s="61"/>
      <c r="C141" s="61"/>
      <c r="D141" s="61"/>
      <c r="E141" s="61"/>
      <c r="F141" s="61"/>
      <c r="G141" s="61"/>
      <c r="H141" s="320"/>
      <c r="I141" s="260"/>
    </row>
    <row r="142" spans="1:13" ht="32.25" customHeight="1" x14ac:dyDescent="0.3">
      <c r="B142" s="489" t="s">
        <v>840</v>
      </c>
      <c r="C142" s="489"/>
      <c r="D142" s="489"/>
      <c r="E142" s="489"/>
      <c r="F142" s="489"/>
      <c r="G142" s="489"/>
      <c r="H142" s="389"/>
      <c r="I142" s="302"/>
    </row>
    <row r="143" spans="1:13" ht="15.6" x14ac:dyDescent="0.3">
      <c r="B143" s="61"/>
      <c r="C143" s="61"/>
      <c r="D143" s="61"/>
      <c r="E143" s="61"/>
      <c r="F143" s="61"/>
      <c r="G143" s="61"/>
      <c r="H143" s="320"/>
      <c r="I143" s="260"/>
    </row>
    <row r="144" spans="1:13" s="14" customFormat="1" ht="81.75" customHeight="1" x14ac:dyDescent="0.3">
      <c r="A144" s="20"/>
      <c r="B144" s="39" t="s">
        <v>303</v>
      </c>
      <c r="C144" s="465" t="s">
        <v>304</v>
      </c>
      <c r="D144" s="466"/>
      <c r="E144" s="40" t="s">
        <v>305</v>
      </c>
      <c r="F144" s="41" t="s">
        <v>306</v>
      </c>
      <c r="G144" s="40" t="s">
        <v>307</v>
      </c>
      <c r="H144" s="380"/>
      <c r="I144" s="398"/>
      <c r="J144" s="399"/>
      <c r="K144" s="399"/>
      <c r="L144" s="399"/>
      <c r="M144" s="399"/>
    </row>
    <row r="145" spans="1:13" s="2" customFormat="1" ht="34.950000000000003" customHeight="1" x14ac:dyDescent="0.3">
      <c r="A145" s="8"/>
      <c r="B145" s="121" t="s">
        <v>308</v>
      </c>
      <c r="C145" s="494" t="s">
        <v>841</v>
      </c>
      <c r="D145" s="495"/>
      <c r="E145" s="118" t="s">
        <v>309</v>
      </c>
      <c r="F145" s="256">
        <v>0</v>
      </c>
      <c r="G145" s="209" t="s">
        <v>886</v>
      </c>
      <c r="H145" s="381"/>
      <c r="I145" s="400"/>
      <c r="J145" s="1"/>
      <c r="K145" s="1"/>
      <c r="L145" s="1"/>
      <c r="M145" s="1"/>
    </row>
    <row r="146" spans="1:13" s="2" customFormat="1" ht="19.350000000000001" customHeight="1" x14ac:dyDescent="0.3">
      <c r="A146" s="8"/>
      <c r="B146" s="141" t="s">
        <v>310</v>
      </c>
      <c r="C146" s="492" t="s">
        <v>807</v>
      </c>
      <c r="D146" s="493"/>
      <c r="E146" s="139" t="s">
        <v>311</v>
      </c>
      <c r="F146" s="256">
        <v>0</v>
      </c>
      <c r="G146" s="209" t="s">
        <v>886</v>
      </c>
      <c r="H146" s="381"/>
      <c r="I146" s="400"/>
      <c r="J146" s="1"/>
      <c r="K146" s="1"/>
      <c r="L146" s="1"/>
      <c r="M146" s="1"/>
    </row>
    <row r="147" spans="1:13" s="2" customFormat="1" ht="34.950000000000003" customHeight="1" x14ac:dyDescent="0.3">
      <c r="A147" s="8"/>
      <c r="B147" s="141" t="s">
        <v>312</v>
      </c>
      <c r="C147" s="530" t="s">
        <v>808</v>
      </c>
      <c r="D147" s="493"/>
      <c r="E147" s="177" t="s">
        <v>313</v>
      </c>
      <c r="F147" s="314">
        <f>IF(AND(ISNUMBER(F145),ISNUMBER(F146)),F145-F146,"Fehlende Angaben - Bitte korrigieren")</f>
        <v>0</v>
      </c>
      <c r="G147" s="209" t="s">
        <v>886</v>
      </c>
      <c r="H147" s="381"/>
      <c r="I147" s="400"/>
      <c r="J147" s="1"/>
      <c r="K147" s="1"/>
      <c r="L147" s="1"/>
      <c r="M147" s="1"/>
    </row>
    <row r="148" spans="1:13" s="2" customFormat="1" ht="49.35" customHeight="1" x14ac:dyDescent="0.3">
      <c r="A148" s="8"/>
      <c r="B148" s="141" t="s">
        <v>314</v>
      </c>
      <c r="C148" s="494" t="s">
        <v>842</v>
      </c>
      <c r="D148" s="495"/>
      <c r="E148" s="68" t="s">
        <v>315</v>
      </c>
      <c r="F148" s="315">
        <f>IF(AND(ISNUMBER(F147),ISNUMBER(F138)),F147+F138,"Fehlende Angaben - Bitte korrigieren")</f>
        <v>0</v>
      </c>
      <c r="G148" s="209" t="s">
        <v>886</v>
      </c>
      <c r="H148" s="381"/>
      <c r="I148" s="400"/>
      <c r="J148" s="1"/>
      <c r="K148" s="1"/>
      <c r="L148" s="1"/>
      <c r="M148" s="1"/>
    </row>
    <row r="149" spans="1:13" ht="10.5" customHeight="1" x14ac:dyDescent="0.3">
      <c r="B149" s="61"/>
      <c r="C149" s="61"/>
      <c r="D149" s="61"/>
      <c r="E149" s="61"/>
      <c r="F149" s="61"/>
      <c r="G149" s="61"/>
      <c r="H149" s="320"/>
      <c r="I149" s="260"/>
    </row>
    <row r="150" spans="1:13" ht="15.6" x14ac:dyDescent="0.3">
      <c r="B150" s="292" t="s">
        <v>843</v>
      </c>
      <c r="C150" s="61"/>
      <c r="D150" s="61"/>
      <c r="E150" s="61"/>
      <c r="F150" s="61"/>
      <c r="G150" s="61"/>
      <c r="H150" s="320"/>
      <c r="I150" s="260"/>
    </row>
    <row r="151" spans="1:13" ht="12" customHeight="1" x14ac:dyDescent="0.3">
      <c r="B151" s="61"/>
      <c r="C151" s="61"/>
      <c r="D151" s="61"/>
      <c r="E151" s="61"/>
      <c r="F151" s="61"/>
      <c r="G151" s="82"/>
      <c r="H151" s="320"/>
      <c r="I151" s="260"/>
    </row>
    <row r="152" spans="1:13" ht="67.5" customHeight="1" x14ac:dyDescent="0.3">
      <c r="B152" s="489" t="s">
        <v>844</v>
      </c>
      <c r="C152" s="489"/>
      <c r="D152" s="489"/>
      <c r="E152" s="489"/>
      <c r="F152" s="489"/>
      <c r="G152" s="489"/>
      <c r="H152" s="382"/>
      <c r="I152" s="401"/>
    </row>
    <row r="153" spans="1:13" ht="11.25" customHeight="1" x14ac:dyDescent="0.3">
      <c r="B153" s="61"/>
      <c r="C153" s="61"/>
      <c r="D153" s="61"/>
      <c r="E153" s="61"/>
      <c r="F153" s="61"/>
      <c r="G153" s="82"/>
      <c r="H153" s="320"/>
      <c r="I153" s="260"/>
    </row>
    <row r="154" spans="1:13" s="14" customFormat="1" ht="81.75" customHeight="1" x14ac:dyDescent="0.3">
      <c r="A154" s="20"/>
      <c r="B154" s="39" t="s">
        <v>316</v>
      </c>
      <c r="C154" s="465" t="s">
        <v>317</v>
      </c>
      <c r="D154" s="466"/>
      <c r="E154" s="40" t="s">
        <v>318</v>
      </c>
      <c r="F154" s="41" t="s">
        <v>319</v>
      </c>
      <c r="G154" s="40" t="s">
        <v>320</v>
      </c>
      <c r="H154" s="380"/>
      <c r="I154" s="398"/>
      <c r="J154" s="399"/>
      <c r="K154" s="399"/>
      <c r="L154" s="399"/>
      <c r="M154" s="399"/>
    </row>
    <row r="155" spans="1:13" s="2" customFormat="1" ht="49.35" customHeight="1" x14ac:dyDescent="0.3">
      <c r="A155" s="8"/>
      <c r="B155" s="141" t="s">
        <v>321</v>
      </c>
      <c r="C155" s="494" t="s">
        <v>845</v>
      </c>
      <c r="D155" s="495"/>
      <c r="E155" s="139" t="s">
        <v>322</v>
      </c>
      <c r="F155" s="256">
        <v>0</v>
      </c>
      <c r="G155" s="209" t="s">
        <v>886</v>
      </c>
      <c r="H155" s="388"/>
      <c r="I155" s="406"/>
      <c r="J155" s="1"/>
      <c r="K155" s="1"/>
      <c r="L155" s="1"/>
      <c r="M155" s="1"/>
    </row>
    <row r="156" spans="1:13" s="2" customFormat="1" ht="34.950000000000003" customHeight="1" x14ac:dyDescent="0.3">
      <c r="A156" s="8"/>
      <c r="B156" s="121" t="s">
        <v>323</v>
      </c>
      <c r="C156" s="494" t="s">
        <v>846</v>
      </c>
      <c r="D156" s="495"/>
      <c r="E156" s="118" t="s">
        <v>324</v>
      </c>
      <c r="F156" s="257">
        <v>0</v>
      </c>
      <c r="G156" s="209" t="s">
        <v>886</v>
      </c>
      <c r="H156" s="381"/>
      <c r="I156" s="400"/>
      <c r="J156" s="1"/>
      <c r="K156" s="1"/>
      <c r="L156" s="1"/>
      <c r="M156" s="1"/>
    </row>
    <row r="157" spans="1:13" ht="11.25" customHeight="1" x14ac:dyDescent="0.3">
      <c r="B157" s="61"/>
      <c r="C157" s="61"/>
      <c r="D157" s="61"/>
      <c r="E157" s="61"/>
      <c r="F157" s="61"/>
      <c r="G157" s="61"/>
      <c r="H157" s="320"/>
      <c r="I157" s="260"/>
    </row>
    <row r="158" spans="1:13" ht="15.6" x14ac:dyDescent="0.3">
      <c r="B158" s="292" t="s">
        <v>847</v>
      </c>
      <c r="C158" s="61"/>
      <c r="D158" s="61"/>
      <c r="E158" s="61"/>
      <c r="F158" s="61"/>
      <c r="G158" s="61"/>
      <c r="H158" s="320"/>
      <c r="I158" s="260"/>
    </row>
    <row r="159" spans="1:13" ht="12" customHeight="1" x14ac:dyDescent="0.3">
      <c r="B159" s="61"/>
      <c r="C159" s="61"/>
      <c r="D159" s="61"/>
      <c r="E159" s="61"/>
      <c r="F159" s="61"/>
      <c r="G159" s="61"/>
      <c r="H159" s="320"/>
      <c r="I159" s="260"/>
    </row>
    <row r="160" spans="1:13" ht="67.5" customHeight="1" x14ac:dyDescent="0.3">
      <c r="B160" s="489" t="s">
        <v>848</v>
      </c>
      <c r="C160" s="489"/>
      <c r="D160" s="489"/>
      <c r="E160" s="489"/>
      <c r="F160" s="489"/>
      <c r="G160" s="489"/>
      <c r="H160" s="382"/>
      <c r="I160" s="401"/>
    </row>
    <row r="161" spans="1:255" ht="11.25" customHeight="1" x14ac:dyDescent="0.3">
      <c r="A161" s="125"/>
      <c r="B161" s="125"/>
      <c r="C161" s="125"/>
      <c r="D161" s="152"/>
      <c r="E161" s="125"/>
      <c r="F161" s="125"/>
      <c r="G161" s="125"/>
      <c r="H161" s="389"/>
      <c r="I161" s="407"/>
      <c r="J161" s="407"/>
      <c r="K161" s="407"/>
      <c r="L161" s="407"/>
      <c r="M161" s="407"/>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CB161" s="125"/>
      <c r="CC161" s="125"/>
      <c r="CD161" s="125"/>
      <c r="CE161" s="125"/>
      <c r="CF161" s="125"/>
      <c r="CG161" s="125"/>
      <c r="CH161" s="125"/>
      <c r="CI161" s="125"/>
      <c r="CJ161" s="125"/>
      <c r="CK161" s="125"/>
      <c r="CL161" s="125"/>
      <c r="CM161" s="125"/>
      <c r="CN161" s="125"/>
      <c r="CO161" s="125"/>
      <c r="CP161" s="125"/>
      <c r="CQ161" s="125"/>
      <c r="CR161" s="125"/>
      <c r="CS161" s="125"/>
      <c r="CT161" s="125"/>
      <c r="CU161" s="125"/>
      <c r="CV161" s="125"/>
      <c r="CW161" s="125"/>
      <c r="CX161" s="125"/>
      <c r="CY161" s="125"/>
      <c r="CZ161" s="125"/>
      <c r="DA161" s="125"/>
      <c r="DB161" s="125"/>
      <c r="DC161" s="125"/>
      <c r="DD161" s="125"/>
      <c r="DE161" s="125"/>
      <c r="DF161" s="125"/>
      <c r="DG161" s="125"/>
      <c r="DH161" s="125"/>
      <c r="DI161" s="125"/>
      <c r="DJ161" s="125"/>
      <c r="DK161" s="125"/>
      <c r="DL161" s="125"/>
      <c r="DM161" s="125"/>
      <c r="DN161" s="125"/>
      <c r="DO161" s="125"/>
      <c r="DP161" s="125"/>
      <c r="DQ161" s="125"/>
      <c r="DR161" s="125"/>
      <c r="DS161" s="125"/>
      <c r="DT161" s="125"/>
      <c r="DU161" s="125"/>
      <c r="DV161" s="125"/>
      <c r="DW161" s="125"/>
      <c r="DX161" s="125"/>
      <c r="DY161" s="125"/>
      <c r="DZ161" s="125"/>
      <c r="EA161" s="125"/>
      <c r="EB161" s="125"/>
      <c r="EC161" s="125"/>
      <c r="ED161" s="125"/>
      <c r="EE161" s="125"/>
      <c r="EF161" s="125"/>
      <c r="EG161" s="125"/>
      <c r="EH161" s="125"/>
      <c r="EI161" s="125"/>
      <c r="EJ161" s="125"/>
      <c r="EK161" s="125"/>
      <c r="EL161" s="125"/>
      <c r="EM161" s="125"/>
      <c r="EN161" s="125"/>
      <c r="EO161" s="125"/>
      <c r="EP161" s="125"/>
      <c r="EQ161" s="125"/>
      <c r="ER161" s="125"/>
      <c r="ES161" s="125"/>
      <c r="ET161" s="125"/>
      <c r="EU161" s="125"/>
      <c r="EV161" s="125"/>
      <c r="EW161" s="125"/>
      <c r="EX161" s="125"/>
      <c r="EY161" s="125"/>
      <c r="EZ161" s="125"/>
      <c r="FA161" s="125"/>
      <c r="FB161" s="125"/>
      <c r="FC161" s="125"/>
      <c r="FD161" s="125"/>
      <c r="FE161" s="125"/>
      <c r="FF161" s="125"/>
      <c r="FG161" s="125"/>
      <c r="FH161" s="125"/>
      <c r="FI161" s="125"/>
      <c r="FJ161" s="125"/>
      <c r="FK161" s="125"/>
      <c r="FL161" s="125"/>
      <c r="FM161" s="125"/>
      <c r="FN161" s="125"/>
      <c r="FO161" s="125"/>
      <c r="FP161" s="125"/>
      <c r="FQ161" s="125"/>
      <c r="FR161" s="125"/>
      <c r="FS161" s="125"/>
      <c r="FT161" s="125"/>
      <c r="FU161" s="125"/>
      <c r="FV161" s="125"/>
      <c r="FW161" s="125"/>
      <c r="FX161" s="125"/>
      <c r="FY161" s="125"/>
      <c r="FZ161" s="125"/>
      <c r="GA161" s="125"/>
      <c r="GB161" s="125"/>
      <c r="GC161" s="125"/>
      <c r="GD161" s="125"/>
      <c r="GE161" s="125"/>
      <c r="GF161" s="125"/>
      <c r="GG161" s="125"/>
      <c r="GH161" s="125"/>
      <c r="GI161" s="125"/>
      <c r="GJ161" s="125"/>
      <c r="GK161" s="125"/>
      <c r="GL161" s="125"/>
      <c r="GM161" s="125"/>
      <c r="GN161" s="125"/>
      <c r="GO161" s="125"/>
      <c r="GP161" s="125"/>
      <c r="GQ161" s="125"/>
      <c r="GR161" s="125"/>
      <c r="GS161" s="125"/>
      <c r="GT161" s="125"/>
      <c r="GU161" s="125"/>
      <c r="GV161" s="125"/>
      <c r="GW161" s="125"/>
      <c r="GX161" s="125"/>
      <c r="GY161" s="125"/>
      <c r="GZ161" s="125"/>
      <c r="HA161" s="125"/>
      <c r="HB161" s="125"/>
      <c r="HC161" s="125"/>
      <c r="HD161" s="125"/>
      <c r="HE161" s="125"/>
      <c r="HF161" s="125"/>
      <c r="HG161" s="125"/>
      <c r="HH161" s="125"/>
      <c r="HI161" s="125"/>
      <c r="HJ161" s="125"/>
      <c r="HK161" s="125"/>
      <c r="HL161" s="125"/>
      <c r="HM161" s="125"/>
      <c r="HN161" s="125"/>
      <c r="HO161" s="125"/>
      <c r="HP161" s="125"/>
      <c r="HQ161" s="125"/>
      <c r="HR161" s="125"/>
      <c r="HS161" s="125"/>
      <c r="HT161" s="125"/>
      <c r="HU161" s="125"/>
      <c r="HV161" s="125"/>
      <c r="HW161" s="125"/>
      <c r="HX161" s="125"/>
      <c r="HY161" s="125"/>
      <c r="HZ161" s="125"/>
      <c r="IA161" s="125"/>
      <c r="IB161" s="125"/>
      <c r="IC161" s="125"/>
      <c r="ID161" s="125"/>
      <c r="IE161" s="125"/>
      <c r="IF161" s="125"/>
      <c r="IG161" s="125"/>
      <c r="IH161" s="125"/>
      <c r="II161" s="125"/>
      <c r="IJ161" s="125"/>
      <c r="IK161" s="125"/>
      <c r="IL161" s="125"/>
      <c r="IM161" s="125"/>
      <c r="IN161" s="125"/>
      <c r="IO161" s="125"/>
      <c r="IP161" s="125"/>
      <c r="IQ161" s="125"/>
      <c r="IR161" s="125"/>
      <c r="IS161" s="125"/>
      <c r="IT161" s="125"/>
      <c r="IU161" s="125"/>
    </row>
    <row r="162" spans="1:255" s="14" customFormat="1" ht="85.5" customHeight="1" thickBot="1" x14ac:dyDescent="0.35">
      <c r="A162" s="20"/>
      <c r="B162" s="171" t="s">
        <v>325</v>
      </c>
      <c r="C162" s="527" t="s">
        <v>326</v>
      </c>
      <c r="D162" s="527"/>
      <c r="E162" s="172" t="s">
        <v>327</v>
      </c>
      <c r="F162" s="173" t="s">
        <v>328</v>
      </c>
      <c r="G162" s="210" t="s">
        <v>329</v>
      </c>
      <c r="H162" s="380"/>
      <c r="I162" s="398"/>
      <c r="J162" s="399"/>
      <c r="K162" s="399"/>
      <c r="L162" s="399"/>
      <c r="M162" s="399"/>
    </row>
    <row r="163" spans="1:255" ht="66" customHeight="1" thickBot="1" x14ac:dyDescent="0.35">
      <c r="B163" s="174" t="s">
        <v>330</v>
      </c>
      <c r="C163" s="526" t="s">
        <v>755</v>
      </c>
      <c r="D163" s="526"/>
      <c r="E163" s="169" t="s">
        <v>331</v>
      </c>
      <c r="F163" s="316">
        <f>IF(AND(ISNUMBER(F148),ISNUMBER(F156)),(F148+F156)/2,"Fehlende Angaben - Bitte korrigieren")</f>
        <v>0</v>
      </c>
      <c r="G163" s="228" t="s">
        <v>886</v>
      </c>
      <c r="H163" s="381"/>
      <c r="I163" s="400"/>
    </row>
    <row r="165" spans="1:255" s="5" customFormat="1" ht="18.75" customHeight="1" x14ac:dyDescent="0.3">
      <c r="B165" s="491" t="s">
        <v>849</v>
      </c>
      <c r="C165" s="491"/>
      <c r="D165" s="491"/>
      <c r="E165" s="491"/>
      <c r="F165" s="491"/>
      <c r="G165" s="491"/>
      <c r="H165" s="390"/>
      <c r="I165" s="408"/>
      <c r="J165" s="259"/>
      <c r="K165" s="259"/>
      <c r="L165" s="259"/>
      <c r="M165" s="259"/>
    </row>
    <row r="166" spans="1:255" s="78" customFormat="1" ht="18.75" customHeight="1" x14ac:dyDescent="0.35">
      <c r="A166" s="74"/>
      <c r="B166" s="75"/>
      <c r="C166" s="76"/>
      <c r="D166" s="76"/>
      <c r="E166" s="76"/>
      <c r="F166" s="77"/>
      <c r="G166" s="303" t="s">
        <v>850</v>
      </c>
      <c r="H166" s="379"/>
      <c r="I166" s="409"/>
      <c r="J166" s="409"/>
      <c r="K166" s="409"/>
      <c r="L166" s="409"/>
      <c r="M166" s="409"/>
    </row>
    <row r="168" spans="1:255" ht="15.6" x14ac:dyDescent="0.3">
      <c r="B168" s="292" t="s">
        <v>851</v>
      </c>
      <c r="C168" s="61"/>
      <c r="D168" s="61"/>
      <c r="E168" s="61"/>
      <c r="F168" s="61"/>
      <c r="G168" s="61"/>
      <c r="H168" s="320"/>
      <c r="I168" s="260"/>
    </row>
    <row r="169" spans="1:255" ht="15.6" x14ac:dyDescent="0.3">
      <c r="B169" s="61"/>
      <c r="C169" s="61"/>
      <c r="D169" s="61"/>
      <c r="E169" s="61"/>
      <c r="F169" s="61"/>
      <c r="G169" s="61"/>
      <c r="H169" s="320"/>
      <c r="I169" s="260"/>
    </row>
    <row r="170" spans="1:255" ht="15.6" x14ac:dyDescent="0.3">
      <c r="B170" s="152" t="s">
        <v>332</v>
      </c>
      <c r="C170" s="61"/>
      <c r="D170" s="61"/>
      <c r="E170" s="61"/>
      <c r="F170" s="61"/>
      <c r="G170" s="61"/>
      <c r="H170" s="320"/>
      <c r="I170" s="260"/>
    </row>
    <row r="171" spans="1:255" ht="15.6" x14ac:dyDescent="0.3">
      <c r="B171" s="61"/>
      <c r="C171" s="61"/>
      <c r="D171" s="61"/>
      <c r="E171" s="61"/>
      <c r="F171" s="61"/>
      <c r="G171" s="61"/>
      <c r="H171" s="320"/>
      <c r="I171" s="260"/>
    </row>
    <row r="172" spans="1:255" s="14" customFormat="1" ht="81.75" customHeight="1" x14ac:dyDescent="0.3">
      <c r="A172" s="20"/>
      <c r="B172" s="39" t="s">
        <v>333</v>
      </c>
      <c r="C172" s="465" t="s">
        <v>334</v>
      </c>
      <c r="D172" s="466"/>
      <c r="E172" s="40" t="s">
        <v>335</v>
      </c>
      <c r="F172" s="41" t="s">
        <v>336</v>
      </c>
      <c r="G172" s="40" t="s">
        <v>337</v>
      </c>
      <c r="H172" s="320"/>
      <c r="I172" s="260"/>
      <c r="J172" s="399"/>
      <c r="K172" s="399"/>
      <c r="L172" s="399"/>
      <c r="M172" s="399"/>
    </row>
    <row r="173" spans="1:255" s="2" customFormat="1" ht="49.35" customHeight="1" x14ac:dyDescent="0.3">
      <c r="A173" s="8"/>
      <c r="B173" s="136" t="s">
        <v>338</v>
      </c>
      <c r="C173" s="477" t="s">
        <v>339</v>
      </c>
      <c r="D173" s="478"/>
      <c r="E173" s="112" t="s">
        <v>340</v>
      </c>
      <c r="F173" s="313">
        <f>'2. Basic annual contribution'!F39</f>
        <v>0</v>
      </c>
      <c r="G173" s="209" t="s">
        <v>886</v>
      </c>
      <c r="H173" s="320"/>
      <c r="I173" s="260"/>
      <c r="J173" s="1"/>
      <c r="K173" s="1"/>
      <c r="L173" s="1"/>
      <c r="M173" s="1"/>
    </row>
    <row r="174" spans="1:255" s="2" customFormat="1" ht="19.350000000000001" customHeight="1" x14ac:dyDescent="0.3">
      <c r="A174" s="8"/>
      <c r="B174" s="144" t="s">
        <v>341</v>
      </c>
      <c r="C174" s="492" t="s">
        <v>852</v>
      </c>
      <c r="D174" s="493"/>
      <c r="E174" s="139" t="s">
        <v>342</v>
      </c>
      <c r="F174" s="256">
        <v>0</v>
      </c>
      <c r="G174" s="209" t="s">
        <v>886</v>
      </c>
      <c r="H174" s="320"/>
      <c r="I174" s="260"/>
      <c r="J174" s="1"/>
      <c r="K174" s="1"/>
      <c r="L174" s="1"/>
      <c r="M174" s="1"/>
    </row>
    <row r="175" spans="1:255" s="2" customFormat="1" ht="34.950000000000003" customHeight="1" x14ac:dyDescent="0.3">
      <c r="A175" s="8"/>
      <c r="B175" s="123" t="s">
        <v>343</v>
      </c>
      <c r="C175" s="463" t="s">
        <v>344</v>
      </c>
      <c r="D175" s="464"/>
      <c r="E175" s="43" t="s">
        <v>345</v>
      </c>
      <c r="F175" s="314">
        <f>IF(AND(ISNUMBER(F173),ISNUMBER(F174)),F173-F174,"Fehlende Angaben - Bitte korrigieren")</f>
        <v>0</v>
      </c>
      <c r="G175" s="209" t="s">
        <v>886</v>
      </c>
      <c r="H175" s="320"/>
      <c r="I175" s="260"/>
      <c r="J175" s="1"/>
      <c r="K175" s="1"/>
      <c r="L175" s="1"/>
      <c r="M175" s="1"/>
    </row>
    <row r="176" spans="1:255" s="2" customFormat="1" ht="34.950000000000003" customHeight="1" x14ac:dyDescent="0.3">
      <c r="A176" s="8"/>
      <c r="B176" s="123" t="s">
        <v>346</v>
      </c>
      <c r="C176" s="461" t="s">
        <v>347</v>
      </c>
      <c r="D176" s="462"/>
      <c r="E176" s="124">
        <v>0</v>
      </c>
      <c r="F176" s="219">
        <f>IF(AND(ISNUMBER('2. Basic annual contribution'!F39),ISNUMBER('2. Basic annual contribution'!F43)),IF('2. Basic annual contribution'!F39&lt;&gt;0,'2. Basic annual contribution'!F43/'2. Basic annual contribution'!F39,0),"Fehlende Angaben - Bitte korrigieren")</f>
        <v>0</v>
      </c>
      <c r="G176" s="209" t="s">
        <v>886</v>
      </c>
      <c r="H176" s="320"/>
      <c r="I176" s="260"/>
      <c r="J176" s="1"/>
      <c r="K176" s="410"/>
      <c r="L176" s="1"/>
      <c r="M176" s="1"/>
    </row>
    <row r="177" spans="1:13" s="2" customFormat="1" ht="49.35" customHeight="1" x14ac:dyDescent="0.3">
      <c r="B177" s="123" t="s">
        <v>348</v>
      </c>
      <c r="C177" s="494" t="s">
        <v>853</v>
      </c>
      <c r="D177" s="495"/>
      <c r="E177" s="43" t="s">
        <v>349</v>
      </c>
      <c r="F177" s="315">
        <f>IF(AND(ISNUMBER(F174),ISNUMBER(F176)),F174*F176,"Fehlende Angaben - Bitte korrigieren")</f>
        <v>0</v>
      </c>
      <c r="G177" s="209" t="s">
        <v>886</v>
      </c>
      <c r="H177" s="320"/>
      <c r="I177" s="260"/>
      <c r="J177" s="1"/>
      <c r="K177" s="411"/>
      <c r="L177" s="1"/>
      <c r="M177" s="1"/>
    </row>
    <row r="178" spans="1:13" ht="15.6" x14ac:dyDescent="0.3">
      <c r="B178" s="61"/>
      <c r="C178" s="61"/>
      <c r="D178" s="61"/>
      <c r="E178" s="61"/>
      <c r="F178" s="61"/>
      <c r="G178" s="61"/>
      <c r="H178" s="320"/>
      <c r="I178" s="260"/>
    </row>
    <row r="179" spans="1:13" ht="15.6" x14ac:dyDescent="0.3">
      <c r="A179" s="8"/>
      <c r="B179" s="292" t="s">
        <v>854</v>
      </c>
      <c r="C179" s="61"/>
      <c r="D179" s="61"/>
      <c r="E179" s="61"/>
      <c r="F179" s="61"/>
      <c r="G179" s="61"/>
      <c r="H179" s="320"/>
      <c r="I179" s="260"/>
    </row>
    <row r="180" spans="1:13" ht="15.6" x14ac:dyDescent="0.3">
      <c r="B180" s="61"/>
      <c r="C180" s="61"/>
      <c r="D180" s="61"/>
      <c r="E180" s="61"/>
      <c r="F180" s="61"/>
      <c r="G180" s="61"/>
      <c r="H180" s="320"/>
      <c r="I180" s="260"/>
    </row>
    <row r="181" spans="1:13" ht="31.35" customHeight="1" x14ac:dyDescent="0.3">
      <c r="B181" s="489" t="s">
        <v>855</v>
      </c>
      <c r="C181" s="489"/>
      <c r="D181" s="489"/>
      <c r="E181" s="489"/>
      <c r="F181" s="489"/>
      <c r="G181" s="489"/>
      <c r="H181" s="320"/>
      <c r="I181" s="260"/>
    </row>
    <row r="182" spans="1:13" ht="15.6" x14ac:dyDescent="0.3">
      <c r="B182" s="61"/>
      <c r="C182" s="61"/>
      <c r="D182" s="61"/>
      <c r="E182" s="61"/>
      <c r="F182" s="61"/>
      <c r="G182" s="61"/>
      <c r="H182" s="320"/>
      <c r="I182" s="260"/>
    </row>
    <row r="183" spans="1:13" s="14" customFormat="1" ht="81.75" customHeight="1" x14ac:dyDescent="0.3">
      <c r="A183" s="20"/>
      <c r="B183" s="39" t="s">
        <v>350</v>
      </c>
      <c r="C183" s="465" t="s">
        <v>351</v>
      </c>
      <c r="D183" s="466"/>
      <c r="E183" s="40" t="s">
        <v>352</v>
      </c>
      <c r="F183" s="41" t="s">
        <v>353</v>
      </c>
      <c r="G183" s="283" t="s">
        <v>6</v>
      </c>
      <c r="H183" s="320"/>
      <c r="I183" s="260"/>
      <c r="J183" s="399"/>
      <c r="K183" s="399"/>
      <c r="L183" s="399"/>
      <c r="M183" s="399"/>
    </row>
    <row r="184" spans="1:13" s="2" customFormat="1" ht="19.350000000000001" customHeight="1" x14ac:dyDescent="0.3">
      <c r="A184" s="8"/>
      <c r="B184" s="123" t="s">
        <v>354</v>
      </c>
      <c r="C184" s="494" t="s">
        <v>856</v>
      </c>
      <c r="D184" s="495"/>
      <c r="E184" s="112" t="s">
        <v>355</v>
      </c>
      <c r="F184" s="256">
        <v>0</v>
      </c>
      <c r="G184" s="209" t="s">
        <v>886</v>
      </c>
      <c r="H184" s="320"/>
      <c r="I184" s="260"/>
      <c r="J184" s="1"/>
      <c r="K184" s="1"/>
      <c r="L184" s="1"/>
      <c r="M184" s="1"/>
    </row>
    <row r="185" spans="1:13" s="2" customFormat="1" ht="19.350000000000001" customHeight="1" x14ac:dyDescent="0.3">
      <c r="A185" s="8"/>
      <c r="B185" s="144" t="s">
        <v>356</v>
      </c>
      <c r="C185" s="498" t="s">
        <v>357</v>
      </c>
      <c r="D185" s="464"/>
      <c r="E185" s="139" t="s">
        <v>358</v>
      </c>
      <c r="F185" s="256">
        <v>0</v>
      </c>
      <c r="G185" s="209" t="s">
        <v>886</v>
      </c>
      <c r="H185" s="320"/>
      <c r="I185" s="260"/>
      <c r="J185" s="1"/>
      <c r="K185" s="1"/>
      <c r="L185" s="1"/>
      <c r="M185" s="1"/>
    </row>
    <row r="186" spans="1:13" s="2" customFormat="1" ht="34.950000000000003" customHeight="1" x14ac:dyDescent="0.3">
      <c r="A186" s="8"/>
      <c r="B186" s="123" t="s">
        <v>359</v>
      </c>
      <c r="C186" s="463" t="s">
        <v>360</v>
      </c>
      <c r="D186" s="464"/>
      <c r="E186" s="43" t="s">
        <v>361</v>
      </c>
      <c r="F186" s="315">
        <f>IF(AND(ISNUMBER(F184),ISNUMBER(F185)),F184-F185,"Fehlende Angaben - Bitte korrigieren")</f>
        <v>0</v>
      </c>
      <c r="G186" s="209" t="s">
        <v>886</v>
      </c>
      <c r="H186" s="320"/>
      <c r="I186" s="260"/>
      <c r="J186" s="1"/>
      <c r="K186" s="1"/>
      <c r="L186" s="1"/>
      <c r="M186" s="1"/>
    </row>
    <row r="187" spans="1:13" s="2" customFormat="1" ht="49.35" customHeight="1" x14ac:dyDescent="0.3">
      <c r="A187" s="8"/>
      <c r="B187" s="123" t="s">
        <v>362</v>
      </c>
      <c r="C187" s="494" t="s">
        <v>857</v>
      </c>
      <c r="D187" s="495"/>
      <c r="E187" s="43" t="s">
        <v>363</v>
      </c>
      <c r="F187" s="315">
        <f>IF(AND(ISNUMBER(F186),ISNUMBER(F177)),F186+F177,"Fehlende Angaben - Bitte korrigieren")</f>
        <v>0</v>
      </c>
      <c r="G187" s="209" t="s">
        <v>886</v>
      </c>
      <c r="H187" s="320"/>
      <c r="I187" s="260"/>
      <c r="J187" s="1"/>
      <c r="K187" s="1"/>
      <c r="L187" s="1"/>
      <c r="M187" s="1"/>
    </row>
    <row r="188" spans="1:13" ht="15.6" x14ac:dyDescent="0.3">
      <c r="B188" s="61"/>
      <c r="C188" s="61"/>
      <c r="D188" s="61"/>
      <c r="E188" s="61"/>
      <c r="F188" s="61"/>
      <c r="G188" s="61"/>
      <c r="H188" s="320"/>
      <c r="I188" s="260"/>
    </row>
    <row r="189" spans="1:13" ht="15.6" x14ac:dyDescent="0.3">
      <c r="B189" s="292" t="s">
        <v>858</v>
      </c>
      <c r="C189" s="61"/>
      <c r="D189" s="61"/>
      <c r="E189" s="61"/>
      <c r="F189" s="61"/>
      <c r="G189" s="61"/>
      <c r="H189" s="320"/>
      <c r="I189" s="260"/>
    </row>
    <row r="190" spans="1:13" ht="15.6" x14ac:dyDescent="0.3">
      <c r="B190" s="61"/>
      <c r="C190" s="61"/>
      <c r="D190" s="61"/>
      <c r="E190" s="61"/>
      <c r="F190" s="61"/>
      <c r="G190" s="61"/>
      <c r="H190" s="320"/>
      <c r="I190" s="260"/>
    </row>
    <row r="191" spans="1:13" ht="51.75" customHeight="1" x14ac:dyDescent="0.3">
      <c r="B191" s="489" t="s">
        <v>859</v>
      </c>
      <c r="C191" s="489"/>
      <c r="D191" s="489"/>
      <c r="E191" s="489"/>
      <c r="F191" s="489"/>
      <c r="G191" s="489"/>
      <c r="H191" s="320"/>
      <c r="I191" s="260"/>
    </row>
    <row r="192" spans="1:13" ht="15.6" x14ac:dyDescent="0.3">
      <c r="B192" s="61"/>
      <c r="C192" s="61"/>
      <c r="D192" s="61"/>
      <c r="E192" s="61"/>
      <c r="F192" s="61"/>
      <c r="G192" s="61"/>
      <c r="H192" s="320"/>
      <c r="I192" s="260"/>
    </row>
    <row r="193" spans="1:13" s="14" customFormat="1" ht="81.45" customHeight="1" x14ac:dyDescent="0.3">
      <c r="A193" s="20"/>
      <c r="B193" s="39" t="s">
        <v>364</v>
      </c>
      <c r="C193" s="465" t="s">
        <v>365</v>
      </c>
      <c r="D193" s="466"/>
      <c r="E193" s="40" t="s">
        <v>366</v>
      </c>
      <c r="F193" s="41" t="s">
        <v>367</v>
      </c>
      <c r="G193" s="283" t="s">
        <v>6</v>
      </c>
      <c r="H193" s="320"/>
      <c r="I193" s="260"/>
      <c r="J193" s="399"/>
      <c r="K193" s="399"/>
      <c r="L193" s="399"/>
      <c r="M193" s="399"/>
    </row>
    <row r="194" spans="1:13" s="2" customFormat="1" ht="34.950000000000003" customHeight="1" x14ac:dyDescent="0.3">
      <c r="A194" s="8"/>
      <c r="B194" s="238" t="s">
        <v>368</v>
      </c>
      <c r="C194" s="494" t="s">
        <v>860</v>
      </c>
      <c r="D194" s="495"/>
      <c r="E194" s="282" t="s">
        <v>369</v>
      </c>
      <c r="F194" s="256">
        <v>0</v>
      </c>
      <c r="G194" s="209" t="s">
        <v>886</v>
      </c>
      <c r="H194" s="320"/>
      <c r="I194" s="260"/>
      <c r="J194" s="1"/>
      <c r="K194" s="1"/>
      <c r="L194" s="1"/>
      <c r="M194" s="1"/>
    </row>
    <row r="195" spans="1:13" s="2" customFormat="1" ht="34.950000000000003" customHeight="1" x14ac:dyDescent="0.3">
      <c r="A195" s="8"/>
      <c r="B195" s="238" t="s">
        <v>370</v>
      </c>
      <c r="C195" s="494" t="s">
        <v>861</v>
      </c>
      <c r="D195" s="495"/>
      <c r="E195" s="282" t="s">
        <v>371</v>
      </c>
      <c r="F195" s="257">
        <v>0</v>
      </c>
      <c r="G195" s="209" t="s">
        <v>886</v>
      </c>
      <c r="H195" s="320"/>
      <c r="I195" s="260"/>
      <c r="J195" s="1"/>
      <c r="K195" s="1"/>
      <c r="L195" s="1"/>
      <c r="M195" s="1"/>
    </row>
    <row r="196" spans="1:13" ht="15.6" x14ac:dyDescent="0.3">
      <c r="B196" s="61"/>
      <c r="C196" s="61"/>
      <c r="D196" s="61"/>
      <c r="E196" s="61"/>
      <c r="F196" s="61"/>
      <c r="G196" s="61"/>
      <c r="H196" s="320"/>
      <c r="I196" s="260"/>
    </row>
    <row r="197" spans="1:13" ht="15.6" x14ac:dyDescent="0.3">
      <c r="B197" s="292" t="s">
        <v>756</v>
      </c>
      <c r="C197" s="61"/>
      <c r="D197" s="61"/>
      <c r="E197" s="61"/>
      <c r="F197" s="61"/>
      <c r="G197" s="61"/>
      <c r="H197" s="320"/>
      <c r="I197" s="260"/>
    </row>
    <row r="198" spans="1:13" ht="15.6" x14ac:dyDescent="0.3">
      <c r="B198" s="61"/>
      <c r="C198" s="61"/>
      <c r="D198" s="61"/>
      <c r="E198" s="61"/>
      <c r="F198" s="61"/>
      <c r="G198" s="61"/>
      <c r="H198" s="320"/>
      <c r="I198" s="260"/>
    </row>
    <row r="199" spans="1:13" ht="51" customHeight="1" x14ac:dyDescent="0.3">
      <c r="B199" s="489" t="s">
        <v>862</v>
      </c>
      <c r="C199" s="489"/>
      <c r="D199" s="489"/>
      <c r="E199" s="489"/>
      <c r="F199" s="489"/>
      <c r="G199" s="489"/>
      <c r="H199" s="320"/>
      <c r="I199" s="260"/>
    </row>
    <row r="200" spans="1:13" ht="15.6" x14ac:dyDescent="0.3">
      <c r="B200" s="120"/>
      <c r="C200" s="120"/>
      <c r="D200" s="140"/>
      <c r="E200" s="120"/>
      <c r="F200" s="120"/>
      <c r="G200" s="120"/>
      <c r="H200" s="320"/>
      <c r="I200" s="260"/>
    </row>
    <row r="201" spans="1:13" s="14" customFormat="1" ht="81.75" customHeight="1" thickBot="1" x14ac:dyDescent="0.35">
      <c r="A201" s="20"/>
      <c r="B201" s="171" t="s">
        <v>372</v>
      </c>
      <c r="C201" s="534" t="s">
        <v>373</v>
      </c>
      <c r="D201" s="535"/>
      <c r="E201" s="284" t="s">
        <v>374</v>
      </c>
      <c r="F201" s="173" t="s">
        <v>375</v>
      </c>
      <c r="G201" s="283" t="s">
        <v>6</v>
      </c>
      <c r="H201" s="320"/>
      <c r="I201" s="260"/>
      <c r="J201" s="399"/>
      <c r="K201" s="399"/>
      <c r="L201" s="399"/>
      <c r="M201" s="399"/>
    </row>
    <row r="202" spans="1:13" ht="49.35" customHeight="1" thickBot="1" x14ac:dyDescent="0.35">
      <c r="B202" s="170" t="s">
        <v>376</v>
      </c>
      <c r="C202" s="536" t="s">
        <v>864</v>
      </c>
      <c r="D202" s="537"/>
      <c r="E202" s="169" t="s">
        <v>377</v>
      </c>
      <c r="F202" s="316">
        <f>IF(AND(ISNUMBER(F187),ISNUMBER(F195)),(F187+F195)/2,"Fehlende Angaben - Bitte korrigieren")</f>
        <v>0</v>
      </c>
      <c r="G202" s="229" t="s">
        <v>886</v>
      </c>
      <c r="H202" s="320"/>
      <c r="I202" s="260"/>
    </row>
    <row r="203" spans="1:13" x14ac:dyDescent="0.3">
      <c r="A203" s="8"/>
      <c r="B203" s="22"/>
      <c r="C203" s="31"/>
      <c r="D203" s="31"/>
      <c r="E203" s="25"/>
      <c r="F203" s="27"/>
      <c r="G203" s="25"/>
    </row>
    <row r="204" spans="1:13" ht="18.75" customHeight="1" x14ac:dyDescent="0.3">
      <c r="A204" s="5"/>
      <c r="B204" s="475" t="s">
        <v>378</v>
      </c>
      <c r="C204" s="475"/>
      <c r="D204" s="475"/>
      <c r="E204" s="475"/>
      <c r="F204" s="475"/>
      <c r="G204" s="475"/>
    </row>
    <row r="205" spans="1:13" ht="18.75" customHeight="1" x14ac:dyDescent="0.3">
      <c r="A205" s="5"/>
      <c r="B205" s="476" t="s">
        <v>379</v>
      </c>
      <c r="C205" s="476"/>
      <c r="D205" s="476"/>
      <c r="E205" s="476"/>
      <c r="F205" s="476"/>
      <c r="G205" s="476"/>
    </row>
    <row r="206" spans="1:13" ht="15.6" x14ac:dyDescent="0.3">
      <c r="A206" s="5"/>
      <c r="B206" s="232"/>
      <c r="C206" s="232"/>
      <c r="D206" s="232"/>
      <c r="E206" s="232"/>
      <c r="F206" s="232"/>
      <c r="G206" s="232"/>
    </row>
    <row r="207" spans="1:13" ht="30.75" customHeight="1" x14ac:dyDescent="0.3">
      <c r="A207" s="7"/>
      <c r="B207" s="490" t="s">
        <v>380</v>
      </c>
      <c r="C207" s="490"/>
      <c r="D207" s="490"/>
      <c r="E207" s="490"/>
      <c r="F207" s="490"/>
      <c r="G207" s="490"/>
    </row>
    <row r="208" spans="1:13" ht="15.6" x14ac:dyDescent="0.3">
      <c r="A208" s="7"/>
      <c r="B208" s="42"/>
      <c r="C208" s="32"/>
      <c r="D208" s="32"/>
      <c r="E208" s="6"/>
      <c r="F208" s="24"/>
      <c r="G208" s="4"/>
    </row>
    <row r="209" spans="1:13" ht="48" customHeight="1" x14ac:dyDescent="0.3">
      <c r="A209" s="7"/>
      <c r="B209" s="514" t="s">
        <v>765</v>
      </c>
      <c r="C209" s="487"/>
      <c r="D209" s="487"/>
      <c r="E209" s="487"/>
      <c r="F209" s="487"/>
      <c r="G209" s="487"/>
    </row>
    <row r="210" spans="1:13" x14ac:dyDescent="0.3">
      <c r="A210" s="7"/>
      <c r="B210" s="21"/>
      <c r="C210" s="32"/>
      <c r="D210" s="32"/>
      <c r="E210" s="6"/>
      <c r="F210" s="24"/>
      <c r="G210" s="4"/>
    </row>
    <row r="211" spans="1:13" ht="81.75" customHeight="1" x14ac:dyDescent="0.3">
      <c r="A211" s="7"/>
      <c r="B211" s="39" t="s">
        <v>381</v>
      </c>
      <c r="C211" s="465" t="s">
        <v>382</v>
      </c>
      <c r="D211" s="466"/>
      <c r="E211" s="40" t="s">
        <v>383</v>
      </c>
      <c r="F211" s="41" t="s">
        <v>384</v>
      </c>
      <c r="G211" s="40" t="s">
        <v>385</v>
      </c>
    </row>
    <row r="212" spans="1:13" ht="49.35" customHeight="1" x14ac:dyDescent="0.3">
      <c r="A212" s="7"/>
      <c r="B212" s="144" t="s">
        <v>386</v>
      </c>
      <c r="C212" s="513" t="s">
        <v>387</v>
      </c>
      <c r="D212" s="513"/>
      <c r="E212" s="68" t="s">
        <v>388</v>
      </c>
      <c r="F212" s="218" t="str">
        <f>IF('1. General Information'!F37="","",'1. General Information'!F37)</f>
        <v/>
      </c>
      <c r="G212" s="209" t="s">
        <v>886</v>
      </c>
    </row>
    <row r="213" spans="1:13" x14ac:dyDescent="0.3">
      <c r="A213" s="7"/>
      <c r="B213" s="7"/>
      <c r="C213" s="7"/>
      <c r="D213" s="7"/>
      <c r="E213" s="7"/>
      <c r="F213" s="7"/>
      <c r="G213" s="7"/>
    </row>
    <row r="214" spans="1:13" ht="26.4" thickBot="1" x14ac:dyDescent="0.35">
      <c r="A214" s="7"/>
      <c r="B214" s="481" t="s">
        <v>389</v>
      </c>
      <c r="C214" s="482"/>
      <c r="D214" s="482"/>
      <c r="E214" s="482"/>
      <c r="F214" s="482"/>
      <c r="G214" s="482"/>
    </row>
    <row r="215" spans="1:13" ht="33" customHeight="1" thickTop="1" thickBot="1" x14ac:dyDescent="0.35">
      <c r="A215" s="7"/>
      <c r="B215" s="515" t="s">
        <v>1168</v>
      </c>
      <c r="C215" s="516"/>
      <c r="D215" s="516"/>
      <c r="E215" s="516"/>
      <c r="F215" s="516"/>
      <c r="G215" s="517"/>
    </row>
    <row r="216" spans="1:13" ht="15" thickTop="1" x14ac:dyDescent="0.3"/>
    <row r="217" spans="1:13" s="2" customFormat="1" ht="15.6" x14ac:dyDescent="0.3">
      <c r="A217" s="8"/>
      <c r="B217" s="300" t="s">
        <v>762</v>
      </c>
      <c r="C217" s="31"/>
      <c r="D217" s="31"/>
      <c r="E217" s="25"/>
      <c r="F217" s="27"/>
      <c r="G217" s="25"/>
      <c r="H217" s="391"/>
      <c r="I217" s="1"/>
      <c r="J217" s="1"/>
      <c r="K217" s="1"/>
      <c r="L217" s="1"/>
      <c r="M217" s="1"/>
    </row>
    <row r="218" spans="1:13" s="2" customFormat="1" ht="15.6" x14ac:dyDescent="0.3">
      <c r="A218" s="8"/>
      <c r="B218" s="22"/>
      <c r="C218" s="31"/>
      <c r="D218" s="31"/>
      <c r="E218" s="25"/>
      <c r="F218" s="27"/>
      <c r="G218" s="25"/>
      <c r="H218" s="391"/>
      <c r="I218" s="1"/>
      <c r="J218" s="1"/>
      <c r="K218" s="1"/>
      <c r="L218" s="1"/>
      <c r="M218" s="1"/>
    </row>
    <row r="219" spans="1:13" s="2" customFormat="1" ht="114.75" customHeight="1" x14ac:dyDescent="0.3">
      <c r="A219" s="8"/>
      <c r="B219" s="531" t="s">
        <v>763</v>
      </c>
      <c r="C219" s="532"/>
      <c r="D219" s="532"/>
      <c r="E219" s="532"/>
      <c r="F219" s="532"/>
      <c r="G219" s="532"/>
      <c r="H219" s="391"/>
      <c r="I219" s="1"/>
      <c r="J219" s="1"/>
      <c r="K219" s="1"/>
      <c r="L219" s="1"/>
      <c r="M219" s="1"/>
    </row>
    <row r="220" spans="1:13" s="2" customFormat="1" ht="15.6" x14ac:dyDescent="0.3">
      <c r="A220" s="8"/>
      <c r="B220" s="21"/>
      <c r="C220" s="32"/>
      <c r="D220" s="32"/>
      <c r="E220" s="6"/>
      <c r="F220" s="24"/>
      <c r="G220" s="4"/>
      <c r="H220" s="391"/>
      <c r="I220" s="1"/>
      <c r="J220" s="1"/>
      <c r="K220" s="1"/>
      <c r="L220" s="1"/>
      <c r="M220" s="1"/>
    </row>
    <row r="221" spans="1:13" s="14" customFormat="1" ht="80.25" customHeight="1" x14ac:dyDescent="0.3">
      <c r="A221" s="20"/>
      <c r="B221" s="39" t="s">
        <v>390</v>
      </c>
      <c r="C221" s="465" t="s">
        <v>391</v>
      </c>
      <c r="D221" s="466"/>
      <c r="E221" s="231" t="s">
        <v>392</v>
      </c>
      <c r="F221" s="41" t="s">
        <v>393</v>
      </c>
      <c r="G221" s="231" t="s">
        <v>394</v>
      </c>
      <c r="H221" s="391"/>
      <c r="I221" s="399"/>
      <c r="J221" s="399"/>
      <c r="K221" s="399"/>
      <c r="L221" s="399"/>
      <c r="M221" s="399"/>
    </row>
    <row r="222" spans="1:13" s="2" customFormat="1" ht="49.35" customHeight="1" x14ac:dyDescent="0.3">
      <c r="A222" s="8"/>
      <c r="B222" s="238" t="s">
        <v>395</v>
      </c>
      <c r="C222" s="477" t="s">
        <v>396</v>
      </c>
      <c r="D222" s="478"/>
      <c r="E222" s="68" t="s">
        <v>397</v>
      </c>
      <c r="F222" s="218" t="str">
        <f>IF('1. General Information'!F39="","",'1. General Information'!F39)</f>
        <v/>
      </c>
      <c r="G222" s="209" t="s">
        <v>886</v>
      </c>
      <c r="H222" s="391"/>
      <c r="I222" s="1"/>
      <c r="J222" s="1"/>
      <c r="K222" s="1"/>
      <c r="L222" s="1"/>
      <c r="M222" s="1"/>
    </row>
    <row r="223" spans="1:13" s="2" customFormat="1" x14ac:dyDescent="0.3">
      <c r="A223" s="7"/>
      <c r="B223" s="11"/>
      <c r="C223" s="11"/>
      <c r="D223" s="11"/>
      <c r="F223" s="23"/>
      <c r="H223" s="392"/>
      <c r="I223" s="1"/>
      <c r="J223" s="1"/>
      <c r="K223" s="1"/>
      <c r="L223" s="1"/>
      <c r="M223" s="1"/>
    </row>
    <row r="224" spans="1:13" s="2" customFormat="1" x14ac:dyDescent="0.3">
      <c r="A224" s="7"/>
      <c r="B224" s="11"/>
      <c r="C224" s="11"/>
      <c r="D224" s="11"/>
      <c r="F224" s="23"/>
      <c r="H224" s="392"/>
      <c r="I224" s="1"/>
      <c r="J224" s="1"/>
      <c r="K224" s="1"/>
      <c r="L224" s="1"/>
      <c r="M224" s="1"/>
    </row>
    <row r="225" spans="1:13" s="7" customFormat="1" ht="26.85" customHeight="1" thickBot="1" x14ac:dyDescent="0.35">
      <c r="A225" s="8"/>
      <c r="B225" s="481" t="s">
        <v>398</v>
      </c>
      <c r="C225" s="482"/>
      <c r="D225" s="482"/>
      <c r="E225" s="482"/>
      <c r="F225" s="482"/>
      <c r="G225" s="482"/>
      <c r="H225" s="391"/>
      <c r="I225" s="412"/>
      <c r="J225" s="412"/>
      <c r="K225" s="412"/>
      <c r="L225" s="412"/>
      <c r="M225" s="412"/>
    </row>
    <row r="226" spans="1:13" s="7" customFormat="1" ht="48.75" customHeight="1" thickTop="1" thickBot="1" x14ac:dyDescent="0.35">
      <c r="A226" s="8"/>
      <c r="B226" s="533" t="s">
        <v>863</v>
      </c>
      <c r="C226" s="484"/>
      <c r="D226" s="484"/>
      <c r="E226" s="484"/>
      <c r="F226" s="484"/>
      <c r="G226" s="485"/>
      <c r="H226" s="391"/>
      <c r="I226" s="412"/>
      <c r="J226" s="412"/>
      <c r="K226" s="412"/>
      <c r="L226" s="412"/>
      <c r="M226" s="412"/>
    </row>
    <row r="227" spans="1:13" ht="15" thickTop="1" x14ac:dyDescent="0.3"/>
  </sheetData>
  <sheetProtection password="B069" sheet="1" objects="1" scenarios="1"/>
  <protectedRanges>
    <protectedRange sqref="F31 F41:F42 F57 F67:F68 F83 F93:F94 F109 F119:F120 F135 F145:F146 F155:F156 F174 F184:F185 F194:F195" name="Range1_1"/>
  </protectedRanges>
  <mergeCells count="127">
    <mergeCell ref="B219:G219"/>
    <mergeCell ref="C221:D221"/>
    <mergeCell ref="B225:G225"/>
    <mergeCell ref="C222:D222"/>
    <mergeCell ref="C32:D32"/>
    <mergeCell ref="C43:D43"/>
    <mergeCell ref="C186:D186"/>
    <mergeCell ref="C183:D183"/>
    <mergeCell ref="B226:G226"/>
    <mergeCell ref="B64:G64"/>
    <mergeCell ref="B90:G90"/>
    <mergeCell ref="C201:D201"/>
    <mergeCell ref="C202:D202"/>
    <mergeCell ref="C66:D66"/>
    <mergeCell ref="B181:G181"/>
    <mergeCell ref="B199:G199"/>
    <mergeCell ref="C195:D195"/>
    <mergeCell ref="C81:D81"/>
    <mergeCell ref="C92:D92"/>
    <mergeCell ref="C107:D107"/>
    <mergeCell ref="C172:D172"/>
    <mergeCell ref="C193:D193"/>
    <mergeCell ref="C146:D146"/>
    <mergeCell ref="C147:D147"/>
    <mergeCell ref="C194:D194"/>
    <mergeCell ref="C187:D187"/>
    <mergeCell ref="C176:D176"/>
    <mergeCell ref="C177:D177"/>
    <mergeCell ref="C184:D184"/>
    <mergeCell ref="C185:D185"/>
    <mergeCell ref="C173:D173"/>
    <mergeCell ref="C120:D120"/>
    <mergeCell ref="C144:D144"/>
    <mergeCell ref="C154:D154"/>
    <mergeCell ref="C121:D121"/>
    <mergeCell ref="C122:D122"/>
    <mergeCell ref="C135:D135"/>
    <mergeCell ref="B152:G152"/>
    <mergeCell ref="C148:D148"/>
    <mergeCell ref="B165:G165"/>
    <mergeCell ref="B160:G160"/>
    <mergeCell ref="C155:D155"/>
    <mergeCell ref="B191:G191"/>
    <mergeCell ref="C134:D134"/>
    <mergeCell ref="C175:D175"/>
    <mergeCell ref="C174:D174"/>
    <mergeCell ref="C136:D136"/>
    <mergeCell ref="C137:D137"/>
    <mergeCell ref="C108:D108"/>
    <mergeCell ref="C156:D156"/>
    <mergeCell ref="C163:D163"/>
    <mergeCell ref="C133:D133"/>
    <mergeCell ref="C162:D162"/>
    <mergeCell ref="C109:D109"/>
    <mergeCell ref="C110:D110"/>
    <mergeCell ref="C111:D111"/>
    <mergeCell ref="C112:D112"/>
    <mergeCell ref="C119:D119"/>
    <mergeCell ref="C118:D118"/>
    <mergeCell ref="B124:G124"/>
    <mergeCell ref="C138:D138"/>
    <mergeCell ref="C145:D145"/>
    <mergeCell ref="B204:G204"/>
    <mergeCell ref="B205:G205"/>
    <mergeCell ref="C212:D212"/>
    <mergeCell ref="B209:G209"/>
    <mergeCell ref="B215:G215"/>
    <mergeCell ref="C211:D211"/>
    <mergeCell ref="B214:G214"/>
    <mergeCell ref="B2:G2"/>
    <mergeCell ref="B4:G4"/>
    <mergeCell ref="B38:G38"/>
    <mergeCell ref="C70:D70"/>
    <mergeCell ref="C82:D82"/>
    <mergeCell ref="B9:G9"/>
    <mergeCell ref="C29:D29"/>
    <mergeCell ref="C30:D30"/>
    <mergeCell ref="C31:D31"/>
    <mergeCell ref="B116:G116"/>
    <mergeCell ref="C59:D59"/>
    <mergeCell ref="C60:D60"/>
    <mergeCell ref="C67:D67"/>
    <mergeCell ref="C68:D68"/>
    <mergeCell ref="C69:D69"/>
    <mergeCell ref="C84:D84"/>
    <mergeCell ref="C85:D85"/>
    <mergeCell ref="B62:G62"/>
    <mergeCell ref="B51:G51"/>
    <mergeCell ref="B75:G75"/>
    <mergeCell ref="C12:E12"/>
    <mergeCell ref="C13:E13"/>
    <mergeCell ref="C14:E14"/>
    <mergeCell ref="C15:E15"/>
    <mergeCell ref="C16:E16"/>
    <mergeCell ref="F18:G18"/>
    <mergeCell ref="F12:G12"/>
    <mergeCell ref="F13:G13"/>
    <mergeCell ref="F14:G14"/>
    <mergeCell ref="F15:G15"/>
    <mergeCell ref="F16:G16"/>
    <mergeCell ref="F17:G17"/>
    <mergeCell ref="C18:D18"/>
    <mergeCell ref="C17:E17"/>
    <mergeCell ref="B77:G77"/>
    <mergeCell ref="B142:G142"/>
    <mergeCell ref="B207:G207"/>
    <mergeCell ref="B98:G98"/>
    <mergeCell ref="B72:G72"/>
    <mergeCell ref="B46:G46"/>
    <mergeCell ref="B20:G20"/>
    <mergeCell ref="C83:D83"/>
    <mergeCell ref="C33:D33"/>
    <mergeCell ref="C86:D86"/>
    <mergeCell ref="C93:D93"/>
    <mergeCell ref="C44:D44"/>
    <mergeCell ref="C56:D56"/>
    <mergeCell ref="C57:D57"/>
    <mergeCell ref="C58:D58"/>
    <mergeCell ref="C42:D42"/>
    <mergeCell ref="C34:D34"/>
    <mergeCell ref="C41:D41"/>
    <mergeCell ref="C40:D40"/>
    <mergeCell ref="C55:D55"/>
    <mergeCell ref="C94:D94"/>
    <mergeCell ref="C95:D95"/>
    <mergeCell ref="C96:D96"/>
    <mergeCell ref="B36:G36"/>
  </mergeCells>
  <conditionalFormatting sqref="A207:B207 B208:G210 A208:A215 B213:G213">
    <cfRule type="expression" dxfId="5" priority="7" stopIfTrue="1">
      <formula>$F$32="Yes"</formula>
    </cfRule>
  </conditionalFormatting>
  <conditionalFormatting sqref="B214:G214">
    <cfRule type="expression" dxfId="4" priority="6" stopIfTrue="1">
      <formula>$F$212="Ja"</formula>
    </cfRule>
  </conditionalFormatting>
  <conditionalFormatting sqref="B215:G215">
    <cfRule type="expression" dxfId="3" priority="5" stopIfTrue="1">
      <formula>$F$212="Ja"</formula>
    </cfRule>
  </conditionalFormatting>
  <conditionalFormatting sqref="B225:G225">
    <cfRule type="expression" dxfId="2" priority="2" stopIfTrue="1">
      <formula>$F$222="Ja"</formula>
    </cfRule>
  </conditionalFormatting>
  <conditionalFormatting sqref="B226:G226">
    <cfRule type="expression" dxfId="1" priority="1" stopIfTrue="1">
      <formula>$F$222="Ja"</formula>
    </cfRule>
  </conditionalFormatting>
  <dataValidations count="1">
    <dataValidation type="whole" allowBlank="1" showInputMessage="1" showErrorMessage="1" error="Format: Bitte beachten Sie die allgemeine Anleitung Nr. 9 im Reiter „Lies mich“." sqref="F31 F41:F42 F57 F67:F68 F83 F93:F94 F109 F119:F120 F135 F145:F146 F155:F156 F174 F184:F185 F194:F195">
      <formula1>0</formula1>
      <formula2>900000000000000</formula2>
    </dataValidation>
  </dataValidations>
  <hyperlinks>
    <hyperlink ref="C12" location="'3. Abzüge'!B19" display="A. Abzugsfähiger Betrag von qualifizierten Verbindlichkeiten im Zusammenhang mit Clearing-Tätigkeiten"/>
    <hyperlink ref="C13" location="'3. Abzüge'!B45" display="B. Abzugsfähiger Betrag von qualifizierten Verbindlichkeiten im Zusammenhang mit den Tätigkeiten eines Zentralverwahrers"/>
    <hyperlink ref="C14" location="'3. Abzüge'!B71" display="C. Abzugsfähiger Betrag von qualifizierten Verbindlichkeiten aus der Verwaltung von Kundenvermögen oder Kundengeldern"/>
    <hyperlink ref="C15" location="'3. Abzüge'!B97" display="D. Abzugsfähiger Betrag von qualifizierten Verbindlichkeiten aus Förderdarlehen"/>
    <hyperlink ref="C16" location="'3. Abzüge'!B123" display="E. Abzugsfähiger Betrag von Vermögenswerten und Verbindlichkeiten aus qualifizierten institutsbezogenen Sicherungssystemen "/>
    <hyperlink ref="C17" location="'3. Abzüge'!B164" display="F. Abzugsfähiger Betrag von Vermögenswerten und Verbindlichkeiten aus qualifizierten gruppeninternen Verbindlichkeiten"/>
    <hyperlink ref="G43" location="'5. Definitions and guidance'!B52" display="Link"/>
    <hyperlink ref="G44" location="'5. Definitions and guidance'!B53" display="Link"/>
    <hyperlink ref="G69" location="'5. Definitions and guidance'!B61" display="Link"/>
    <hyperlink ref="G70" location="'5. Definitions and guidance'!B62" display="Link"/>
    <hyperlink ref="G95" location="'5. Definitions and guidance'!B70" display="Link"/>
    <hyperlink ref="G96" location="'5. Definitions and guidance'!B71" display="Link"/>
    <hyperlink ref="G121" location="'5. Definitions and guidance'!B79" display="Link"/>
    <hyperlink ref="G122" location="'5. Definitions and guidance'!B80" display="Link"/>
    <hyperlink ref="G163" location="'5. Definitions and guidance'!B92" display="Link"/>
    <hyperlink ref="G202" location="'5. Definitions and guidance'!B104" display="Link"/>
    <hyperlink ref="C18" location="'3. Abzüge'!B206" display="G. Vereinfachte Berechnungsmethoden"/>
    <hyperlink ref="C12:E12" location="'3. Deductions'!B20" display="A. Abzugsfähiger Betrag von relevanten Verbindlichkeiten im Zusammenhang mit Clearing-Tätigkeiten (CCP)"/>
    <hyperlink ref="C13:E13" location="'3. Deductions'!B46" display="B. Abzugsfähiger Betrag von relevanten Verbindlichkeiten im Zusammenhang mit den Tätigkeiten eines Zentralverwahrers (CSD)"/>
    <hyperlink ref="C14:E14" location="'3. Deductions'!B72" display="C. Abzugsfähiger Betrag von relevanten Verbindlichkeiten aus der Verwaltung von Kundenvermögen oder Kundengeldern"/>
    <hyperlink ref="C15:E15" location="'3. Deductions'!B98" display="D. Abzugsfähiger Betrag von relevanten Verbindlichkeiten aus Förderdarlehen"/>
    <hyperlink ref="C16:E16" location="'3. Deductions'!B124" display="E. Abzugsfähiger Betrag von Vermögenswerten und Verbindlichkeiten, die sich aus relevanten Verbindlichkeiten im Rahmen der institutsbezogenen Sicherungssysteme (IPS) ergeben"/>
    <hyperlink ref="C18:D18" location="'3. Deductions'!B204" display="G. Vereinfachte Berechnungsmethoden"/>
    <hyperlink ref="C17:D17" location="'3. Deductions'!A1" display="F. Abzugsfähiger Betrag von Vermögenswerten und Verbindlichkeiten aus relevanten gruppeninternen Verbindlichkeiten"/>
    <hyperlink ref="G30" location="'5. Definitions and guidance'!B45" display="Link"/>
    <hyperlink ref="G31:G34" location="'5. Definitions and guidance'!B33" display="Link"/>
    <hyperlink ref="G41:G42" location="'5. Definitions and guidance'!B33" display="Link"/>
    <hyperlink ref="G56:G60" location="'5. Definitions and guidance'!B33" display="Link"/>
    <hyperlink ref="G67:G68" location="'5. Definitions and guidance'!B33" display="Link"/>
    <hyperlink ref="G82:G86" location="'5. Definitions and guidance'!B33" display="Link"/>
    <hyperlink ref="G93:G94" location="'5. Definitions and guidance'!B33" display="Link"/>
    <hyperlink ref="G108:G112" location="'5. Definitions and guidance'!B33" display="Link"/>
    <hyperlink ref="G119:G120" location="'5. Definitions and guidance'!B33" display="Link"/>
    <hyperlink ref="G134:G138" location="'5. Definitions and guidance'!B33" display="Link"/>
    <hyperlink ref="G145:G148" location="'5. Definitions and guidance'!B33" display="Link"/>
    <hyperlink ref="G155:G156" location="'5. Definitions and guidance'!B33" display="Link"/>
    <hyperlink ref="G173:G177" location="'5. Definitions and guidance'!B33" display="Link"/>
    <hyperlink ref="G184:G187" location="'5. Definitions and guidance'!B33" display="Link"/>
    <hyperlink ref="G194:G195" location="'5. Definitions and guidance'!B33" display="Link"/>
    <hyperlink ref="G212" location="'5. Definitions and guidance'!B105" display="Link"/>
    <hyperlink ref="G222" location="'5. Definitions and guidance'!B106" display="Link"/>
    <hyperlink ref="G31" location="'5. Definitions and guidance'!B46" display="Link"/>
    <hyperlink ref="G32" location="'5. Definitions and guidance'!B47" display="Link"/>
    <hyperlink ref="G33" location="'5. Definitions and guidance'!B48" display="Link"/>
    <hyperlink ref="G34" location="'5. Definitions and guidance'!B49" display="Link"/>
    <hyperlink ref="G41" location="'5. Definitions and guidance'!B50" display="Link"/>
    <hyperlink ref="G42" location="'5. Definitions and guidance'!B51" display="Link"/>
    <hyperlink ref="G56" location="'5. Definitions and guidance'!B54" display="Link"/>
    <hyperlink ref="G57" location="'5. Definitions and guidance'!B55" display="Link"/>
    <hyperlink ref="G58" location="'5. Definitions and guidance'!B56" display="Link"/>
    <hyperlink ref="G59" location="'5. Definitions and guidance'!B57" display="Link"/>
    <hyperlink ref="G60" location="'5. Definitions and guidance'!B58" display="Link"/>
    <hyperlink ref="G67" location="'5. Definitions and guidance'!B59" display="Link"/>
    <hyperlink ref="G68" location="'5. Definitions and guidance'!B60" display="Link"/>
    <hyperlink ref="G82" location="'5. Definitions and guidance'!B63" display="Link"/>
    <hyperlink ref="G83" location="'5. Definitions and guidance'!B64" display="Link"/>
    <hyperlink ref="G84" location="'5. Definitions and guidance'!B65" display="Link"/>
    <hyperlink ref="G85" location="'5. Definitions and guidance'!B66" display="Link"/>
    <hyperlink ref="G86" location="'5. Definitions and guidance'!B67" display="Link"/>
    <hyperlink ref="G93" location="'5. Definitions and guidance'!B68" display="Link"/>
    <hyperlink ref="G94" location="'5. Definitions and guidance'!B69" display="Link"/>
    <hyperlink ref="G108" location="'5. Definitions and guidance'!B72" display="Link"/>
    <hyperlink ref="G109" location="'5. Definitions and guidance'!B73" display="Link"/>
    <hyperlink ref="G110" location="'5. Definitions and guidance'!B74" display="Link"/>
    <hyperlink ref="G111" location="'5. Definitions and guidance'!B75" display="Link"/>
    <hyperlink ref="G112" location="'5. Definitions and guidance'!B76" display="Link"/>
    <hyperlink ref="G119" location="'5. Definitions and guidance'!B77" display="Link"/>
    <hyperlink ref="G120" location="'5. Definitions and guidance'!B78" display="Link"/>
    <hyperlink ref="G134" location="'5. Definitions and guidance'!B81" display="Link"/>
    <hyperlink ref="G135" location="'5. Definitions and guidance'!B82" display="Link"/>
    <hyperlink ref="G136" location="'5. Definitions and guidance'!B83" display="Link"/>
    <hyperlink ref="G137" location="'5. Definitions and guidance'!B84" display="Link"/>
    <hyperlink ref="G138" location="'5. Definitions and guidance'!B85" display="Link"/>
    <hyperlink ref="G145" location="'5. Definitions and guidance'!B86" display="Link"/>
    <hyperlink ref="G146" location="'5. Definitions and guidance'!B87" display="Link"/>
    <hyperlink ref="G147" location="'5. Definitions and guidance'!B88" display="Link"/>
    <hyperlink ref="G148" location="'5. Definitions and guidance'!B89" display="Link"/>
    <hyperlink ref="G155" location="'5. Definitions and guidance'!B90" display="Link"/>
    <hyperlink ref="G156" location="'5. Definitions and guidance'!B91" display="Link"/>
    <hyperlink ref="G173" location="'5. Definitions and guidance'!B93" display="Link"/>
    <hyperlink ref="G174" location="'5. Definitions and guidance'!B94" display="Link"/>
    <hyperlink ref="G175" location="'5. Definitions and guidance'!B95" display="Link"/>
    <hyperlink ref="G176" location="'5. Definitions and guidance'!B96" display="Link"/>
    <hyperlink ref="G177" location="'5. Definitions and guidance'!B97" display="Link"/>
    <hyperlink ref="G184" location="'5. Definitions and guidance'!B98" display="Link"/>
    <hyperlink ref="G185" location="'5. Definitions and guidance'!B99" display="Link"/>
    <hyperlink ref="G186" location="'5. Definitions and guidance'!B100" display="Link"/>
    <hyperlink ref="G187" location="'5. Definitions and guidance'!B101" display="Link"/>
    <hyperlink ref="G194" location="'5. Definitions and guidance'!B102" display="Link"/>
    <hyperlink ref="G195" location="'5. Definitions and guidance'!B103" display="Link"/>
    <hyperlink ref="C17:E17" location="'3. Deductions'!B165" display="F. Abzugsfähiger Betrag von Vermögenswerten und Verbindlichkeiten aus relevanten gruppeninternen Verbindlichkeiten"/>
  </hyperlinks>
  <pageMargins left="0.70866141732283472" right="0.62992125984251968" top="0.74803149606299213" bottom="0.74803149606299213" header="0.31496062992125984" footer="0.31496062992125984"/>
  <pageSetup paperSize="9" scale="50" fitToHeight="8" orientation="portrait" r:id="rId1"/>
  <headerFooter>
    <oddFooter>&amp;LIm Voraus erhobene Beiträge zum einheitlichen Abwicklungsfonds – Meldeformular für den Beitragszeitraum 2017&amp;R3. Abzüge - &amp;P/&amp;N</oddFooter>
  </headerFooter>
  <rowBreaks count="6" manualBreakCount="6">
    <brk id="45" max="16383" man="1"/>
    <brk id="71" max="16383" man="1"/>
    <brk id="97" max="16383" man="1"/>
    <brk id="123" max="16383" man="1"/>
    <brk id="164" max="16383" man="1"/>
    <brk id="203" max="16383" man="1"/>
  </rowBreaks>
  <ignoredErrors>
    <ignoredError sqref="B155 B145:B146 B135 B163 B136:B138 B147:B148 B15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IV137"/>
  <sheetViews>
    <sheetView showGridLines="0" zoomScaleNormal="100" zoomScaleSheetLayoutView="85" zoomScalePageLayoutView="70" workbookViewId="0">
      <selection activeCell="E26" sqref="E26"/>
    </sheetView>
  </sheetViews>
  <sheetFormatPr defaultColWidth="8.5546875" defaultRowHeight="14.4" x14ac:dyDescent="0.3"/>
  <cols>
    <col min="1" max="1" width="2.44140625" style="7" customWidth="1"/>
    <col min="2" max="2" width="5.5546875" style="11" customWidth="1"/>
    <col min="3" max="3" width="74.44140625" style="11" customWidth="1"/>
    <col min="4" max="4" width="24.88671875" style="2" customWidth="1"/>
    <col min="5" max="5" width="50.5546875" style="23" customWidth="1"/>
    <col min="6" max="6" width="17.44140625" style="2" customWidth="1"/>
    <col min="7" max="7" width="8.5546875" style="318"/>
    <col min="8" max="16384" width="8.5546875" style="2"/>
  </cols>
  <sheetData>
    <row r="1" spans="1:10" ht="15" customHeight="1" x14ac:dyDescent="0.3"/>
    <row r="2" spans="1:10" s="4" customFormat="1" ht="15.6" hidden="1" x14ac:dyDescent="0.3">
      <c r="A2" s="7"/>
      <c r="B2" s="470"/>
      <c r="C2" s="471"/>
      <c r="D2" s="471"/>
      <c r="E2" s="471"/>
      <c r="F2" s="472"/>
      <c r="G2" s="322"/>
      <c r="H2" s="9"/>
      <c r="I2" s="9"/>
      <c r="J2" s="9"/>
    </row>
    <row r="3" spans="1:10" hidden="1" x14ac:dyDescent="0.3"/>
    <row r="4" spans="1:10" s="11" customFormat="1" ht="50.1" customHeight="1" x14ac:dyDescent="0.3">
      <c r="A4" s="10"/>
      <c r="B4" s="468" t="s">
        <v>399</v>
      </c>
      <c r="C4" s="474"/>
      <c r="D4" s="474"/>
      <c r="E4" s="474"/>
      <c r="F4" s="474"/>
      <c r="G4" s="318"/>
    </row>
    <row r="5" spans="1:10" s="11" customFormat="1" ht="12" customHeight="1" x14ac:dyDescent="0.3">
      <c r="A5" s="10"/>
      <c r="B5" s="10"/>
      <c r="C5" s="10"/>
      <c r="D5" s="10"/>
      <c r="E5" s="10"/>
      <c r="F5" s="10"/>
      <c r="G5" s="321"/>
    </row>
    <row r="6" spans="1:10" ht="15" customHeight="1" x14ac:dyDescent="0.3">
      <c r="B6" s="21"/>
    </row>
    <row r="7" spans="1:10" ht="15.6" x14ac:dyDescent="0.3">
      <c r="B7" s="125" t="s">
        <v>400</v>
      </c>
    </row>
    <row r="8" spans="1:10" ht="127.5" customHeight="1" x14ac:dyDescent="0.3">
      <c r="B8" s="538" t="s">
        <v>865</v>
      </c>
      <c r="C8" s="539"/>
      <c r="D8" s="539"/>
      <c r="E8" s="539"/>
      <c r="F8" s="539"/>
    </row>
    <row r="9" spans="1:10" x14ac:dyDescent="0.3">
      <c r="B9" s="32"/>
    </row>
    <row r="10" spans="1:10" ht="15.6" x14ac:dyDescent="0.3">
      <c r="B10" s="96" t="s">
        <v>401</v>
      </c>
      <c r="C10" s="45"/>
    </row>
    <row r="11" spans="1:10" ht="15.6" x14ac:dyDescent="0.3">
      <c r="B11" s="96"/>
      <c r="C11" s="286" t="s">
        <v>887</v>
      </c>
    </row>
    <row r="12" spans="1:10" ht="15.6" x14ac:dyDescent="0.3">
      <c r="B12" s="96"/>
      <c r="C12" s="244" t="s">
        <v>888</v>
      </c>
    </row>
    <row r="13" spans="1:10" ht="15.6" x14ac:dyDescent="0.3">
      <c r="B13" s="96"/>
      <c r="C13" s="244" t="s">
        <v>889</v>
      </c>
    </row>
    <row r="14" spans="1:10" ht="15.6" x14ac:dyDescent="0.3">
      <c r="B14" s="97"/>
      <c r="C14" s="286" t="s">
        <v>890</v>
      </c>
    </row>
    <row r="15" spans="1:10" x14ac:dyDescent="0.3">
      <c r="B15" s="32"/>
    </row>
    <row r="16" spans="1:10" ht="18" x14ac:dyDescent="0.3">
      <c r="B16" s="475" t="s">
        <v>402</v>
      </c>
      <c r="C16" s="475"/>
      <c r="D16" s="475"/>
      <c r="E16" s="475"/>
      <c r="F16" s="475"/>
    </row>
    <row r="17" spans="1:7" ht="18" x14ac:dyDescent="0.35">
      <c r="B17" s="70"/>
      <c r="C17" s="71"/>
      <c r="D17" s="72"/>
      <c r="E17" s="73"/>
      <c r="F17" s="119" t="s">
        <v>403</v>
      </c>
    </row>
    <row r="18" spans="1:7" s="3" customFormat="1" ht="18" x14ac:dyDescent="0.35">
      <c r="A18" s="7"/>
      <c r="B18" s="28"/>
      <c r="C18" s="57"/>
      <c r="E18" s="29"/>
      <c r="F18" s="34"/>
      <c r="G18" s="318"/>
    </row>
    <row r="19" spans="1:7" ht="33.75" customHeight="1" x14ac:dyDescent="0.3">
      <c r="B19" s="504" t="s">
        <v>866</v>
      </c>
      <c r="C19" s="488"/>
      <c r="D19" s="488"/>
      <c r="E19" s="488"/>
      <c r="F19" s="488"/>
    </row>
    <row r="20" spans="1:7" ht="15.6" x14ac:dyDescent="0.3">
      <c r="B20" s="45"/>
      <c r="C20" s="45"/>
    </row>
    <row r="21" spans="1:7" ht="15.6" x14ac:dyDescent="0.3">
      <c r="B21" s="304" t="s">
        <v>867</v>
      </c>
      <c r="C21" s="45"/>
    </row>
    <row r="23" spans="1:7" ht="15.6" x14ac:dyDescent="0.3">
      <c r="B23" s="42" t="s">
        <v>404</v>
      </c>
    </row>
    <row r="25" spans="1:7" s="14" customFormat="1" ht="81.75" customHeight="1" x14ac:dyDescent="0.3">
      <c r="A25" s="20"/>
      <c r="B25" s="39" t="s">
        <v>405</v>
      </c>
      <c r="C25" s="40" t="s">
        <v>406</v>
      </c>
      <c r="D25" s="40" t="s">
        <v>407</v>
      </c>
      <c r="E25" s="41" t="s">
        <v>408</v>
      </c>
      <c r="F25" s="196" t="s">
        <v>409</v>
      </c>
    </row>
    <row r="26" spans="1:7" ht="34.950000000000003" customHeight="1" x14ac:dyDescent="0.3">
      <c r="A26" s="8"/>
      <c r="B26" s="123" t="s">
        <v>410</v>
      </c>
      <c r="C26" s="305" t="s">
        <v>868</v>
      </c>
      <c r="D26" s="118" t="s">
        <v>411</v>
      </c>
      <c r="E26" s="285"/>
      <c r="F26" s="209" t="s">
        <v>886</v>
      </c>
    </row>
    <row r="27" spans="1:7" ht="53.25" customHeight="1" x14ac:dyDescent="0.3">
      <c r="A27" s="8"/>
      <c r="B27" s="136" t="s">
        <v>412</v>
      </c>
      <c r="C27" s="135" t="s">
        <v>413</v>
      </c>
      <c r="D27" s="135" t="s">
        <v>414</v>
      </c>
      <c r="E27" s="147"/>
      <c r="F27" s="209" t="s">
        <v>886</v>
      </c>
    </row>
    <row r="28" spans="1:7" ht="34.950000000000003" customHeight="1" x14ac:dyDescent="0.3">
      <c r="A28" s="8"/>
      <c r="B28" s="144" t="s">
        <v>415</v>
      </c>
      <c r="C28" s="306" t="s">
        <v>869</v>
      </c>
      <c r="D28" s="296" t="s">
        <v>870</v>
      </c>
      <c r="E28" s="64"/>
      <c r="F28" s="209" t="s">
        <v>886</v>
      </c>
    </row>
    <row r="29" spans="1:7" ht="34.950000000000003" customHeight="1" x14ac:dyDescent="0.3">
      <c r="A29" s="8"/>
      <c r="B29" s="114" t="s">
        <v>416</v>
      </c>
      <c r="C29" s="307" t="s">
        <v>871</v>
      </c>
      <c r="D29" s="296" t="s">
        <v>872</v>
      </c>
      <c r="E29" s="83"/>
      <c r="F29" s="209" t="s">
        <v>886</v>
      </c>
      <c r="G29" s="323"/>
    </row>
    <row r="30" spans="1:7" ht="53.25" customHeight="1" x14ac:dyDescent="0.3">
      <c r="A30" s="8"/>
      <c r="B30" s="114" t="s">
        <v>417</v>
      </c>
      <c r="C30" s="307" t="s">
        <v>873</v>
      </c>
      <c r="D30" s="305" t="s">
        <v>758</v>
      </c>
      <c r="E30" s="83"/>
      <c r="F30" s="209" t="s">
        <v>886</v>
      </c>
      <c r="G30" s="323"/>
    </row>
    <row r="31" spans="1:7" ht="19.350000000000001" customHeight="1" x14ac:dyDescent="0.3">
      <c r="A31" s="8"/>
      <c r="B31" s="144" t="s">
        <v>418</v>
      </c>
      <c r="C31" s="139" t="s">
        <v>419</v>
      </c>
      <c r="D31" s="151">
        <v>0</v>
      </c>
      <c r="E31" s="150"/>
      <c r="F31" s="209" t="s">
        <v>886</v>
      </c>
      <c r="G31" s="323"/>
    </row>
    <row r="32" spans="1:7" ht="15.6" x14ac:dyDescent="0.3">
      <c r="A32" s="8"/>
      <c r="B32" s="46"/>
      <c r="C32" s="47"/>
      <c r="D32" s="48"/>
      <c r="E32" s="49"/>
      <c r="F32" s="50"/>
    </row>
    <row r="33" spans="1:7" ht="15.6" x14ac:dyDescent="0.3">
      <c r="B33" s="308" t="s">
        <v>874</v>
      </c>
      <c r="C33" s="45"/>
      <c r="D33" s="38"/>
      <c r="E33" s="44"/>
      <c r="F33" s="38"/>
    </row>
    <row r="34" spans="1:7" ht="15.6" x14ac:dyDescent="0.3">
      <c r="B34" s="45"/>
      <c r="C34" s="45"/>
      <c r="D34" s="38"/>
      <c r="E34" s="44"/>
      <c r="F34" s="38"/>
    </row>
    <row r="35" spans="1:7" s="14" customFormat="1" ht="81.75" customHeight="1" x14ac:dyDescent="0.3">
      <c r="A35" s="20"/>
      <c r="B35" s="39" t="s">
        <v>420</v>
      </c>
      <c r="C35" s="40" t="s">
        <v>421</v>
      </c>
      <c r="D35" s="40" t="s">
        <v>422</v>
      </c>
      <c r="E35" s="41" t="s">
        <v>423</v>
      </c>
      <c r="F35" s="324" t="s">
        <v>6</v>
      </c>
    </row>
    <row r="36" spans="1:7" ht="34.950000000000003" customHeight="1" x14ac:dyDescent="0.3">
      <c r="A36" s="8"/>
      <c r="B36" s="123" t="s">
        <v>424</v>
      </c>
      <c r="C36" s="118" t="s">
        <v>425</v>
      </c>
      <c r="D36" s="118" t="s">
        <v>426</v>
      </c>
      <c r="E36" s="91"/>
      <c r="F36" s="209" t="s">
        <v>886</v>
      </c>
    </row>
    <row r="37" spans="1:7" ht="51" customHeight="1" x14ac:dyDescent="0.3">
      <c r="A37" s="8"/>
      <c r="B37" s="113" t="s">
        <v>427</v>
      </c>
      <c r="C37" s="112" t="s">
        <v>428</v>
      </c>
      <c r="D37" s="329" t="s">
        <v>895</v>
      </c>
      <c r="E37" s="147"/>
      <c r="F37" s="209" t="s">
        <v>886</v>
      </c>
    </row>
    <row r="38" spans="1:7" ht="34.950000000000003" customHeight="1" x14ac:dyDescent="0.3">
      <c r="A38" s="8"/>
      <c r="B38" s="113" t="s">
        <v>429</v>
      </c>
      <c r="C38" s="306" t="s">
        <v>869</v>
      </c>
      <c r="D38" s="296" t="s">
        <v>870</v>
      </c>
      <c r="E38" s="64"/>
      <c r="F38" s="209" t="s">
        <v>886</v>
      </c>
    </row>
    <row r="39" spans="1:7" ht="34.950000000000003" customHeight="1" x14ac:dyDescent="0.3">
      <c r="A39" s="8"/>
      <c r="B39" s="113" t="s">
        <v>430</v>
      </c>
      <c r="C39" s="307" t="s">
        <v>871</v>
      </c>
      <c r="D39" s="296" t="s">
        <v>872</v>
      </c>
      <c r="E39" s="83"/>
      <c r="F39" s="209" t="s">
        <v>886</v>
      </c>
      <c r="G39" s="323"/>
    </row>
    <row r="40" spans="1:7" ht="55.5" customHeight="1" x14ac:dyDescent="0.3">
      <c r="A40" s="8"/>
      <c r="B40" s="136" t="s">
        <v>431</v>
      </c>
      <c r="C40" s="307" t="s">
        <v>873</v>
      </c>
      <c r="D40" s="305" t="s">
        <v>758</v>
      </c>
      <c r="E40" s="83"/>
      <c r="F40" s="209" t="s">
        <v>886</v>
      </c>
      <c r="G40" s="323"/>
    </row>
    <row r="41" spans="1:7" ht="19.350000000000001" customHeight="1" x14ac:dyDescent="0.3">
      <c r="A41" s="8"/>
      <c r="B41" s="136" t="s">
        <v>432</v>
      </c>
      <c r="C41" s="309" t="s">
        <v>764</v>
      </c>
      <c r="D41" s="310" t="s">
        <v>796</v>
      </c>
      <c r="E41" s="256"/>
      <c r="F41" s="209" t="s">
        <v>886</v>
      </c>
      <c r="G41" s="323"/>
    </row>
    <row r="42" spans="1:7" ht="19.350000000000001" customHeight="1" x14ac:dyDescent="0.3">
      <c r="A42" s="8"/>
      <c r="B42" s="136" t="s">
        <v>433</v>
      </c>
      <c r="C42" s="135" t="s">
        <v>434</v>
      </c>
      <c r="D42" s="148" t="s">
        <v>435</v>
      </c>
      <c r="E42" s="256"/>
      <c r="F42" s="209" t="s">
        <v>886</v>
      </c>
      <c r="G42" s="323"/>
    </row>
    <row r="43" spans="1:7" ht="34.950000000000003" customHeight="1" x14ac:dyDescent="0.3">
      <c r="A43" s="8"/>
      <c r="B43" s="144" t="s">
        <v>436</v>
      </c>
      <c r="C43" s="139" t="s">
        <v>437</v>
      </c>
      <c r="D43" s="146">
        <v>0</v>
      </c>
      <c r="E43" s="224" t="str">
        <f>IF(AND(ISNUMBER(E42),ISNUMBER(E41)),IF(E42&gt;0,E41/E42,0),"")</f>
        <v/>
      </c>
      <c r="F43" s="209" t="s">
        <v>886</v>
      </c>
      <c r="G43" s="323"/>
    </row>
    <row r="44" spans="1:7" ht="15.6" x14ac:dyDescent="0.3">
      <c r="A44" s="8"/>
      <c r="B44" s="46"/>
      <c r="C44" s="51"/>
      <c r="D44" s="48"/>
      <c r="E44" s="52"/>
      <c r="F44" s="50"/>
    </row>
    <row r="45" spans="1:7" ht="15.6" x14ac:dyDescent="0.3">
      <c r="B45" s="42" t="s">
        <v>438</v>
      </c>
      <c r="C45" s="45"/>
      <c r="D45" s="38"/>
      <c r="E45" s="44"/>
      <c r="F45" s="38"/>
    </row>
    <row r="46" spans="1:7" ht="15.6" x14ac:dyDescent="0.3">
      <c r="B46" s="45"/>
      <c r="C46" s="45"/>
      <c r="D46" s="38"/>
      <c r="E46" s="44"/>
      <c r="F46" s="38"/>
    </row>
    <row r="47" spans="1:7" s="14" customFormat="1" ht="81.75" customHeight="1" x14ac:dyDescent="0.3">
      <c r="A47" s="20"/>
      <c r="B47" s="39" t="s">
        <v>439</v>
      </c>
      <c r="C47" s="40" t="s">
        <v>440</v>
      </c>
      <c r="D47" s="40" t="s">
        <v>441</v>
      </c>
      <c r="E47" s="41" t="s">
        <v>442</v>
      </c>
      <c r="F47" s="196" t="s">
        <v>443</v>
      </c>
    </row>
    <row r="48" spans="1:7" ht="19.350000000000001" customHeight="1" x14ac:dyDescent="0.3">
      <c r="A48" s="8"/>
      <c r="B48" s="136" t="s">
        <v>444</v>
      </c>
      <c r="C48" s="135" t="s">
        <v>445</v>
      </c>
      <c r="D48" s="148" t="s">
        <v>446</v>
      </c>
      <c r="E48" s="256"/>
      <c r="F48" s="209" t="s">
        <v>886</v>
      </c>
    </row>
    <row r="49" spans="1:256" ht="49.35" customHeight="1" x14ac:dyDescent="0.3">
      <c r="A49" s="8"/>
      <c r="B49" s="123" t="s">
        <v>447</v>
      </c>
      <c r="C49" s="118" t="s">
        <v>448</v>
      </c>
      <c r="D49" s="124">
        <v>0</v>
      </c>
      <c r="E49" s="225" t="str">
        <f>IF(AND(ISNUMBER(E42),ISNUMBER(E48)),IF(E48&gt;0,E42/E48,0),"")</f>
        <v/>
      </c>
      <c r="F49" s="209" t="s">
        <v>886</v>
      </c>
    </row>
    <row r="50" spans="1:256" s="7" customFormat="1" ht="14.85" customHeight="1" x14ac:dyDescent="0.3">
      <c r="B50" s="10"/>
      <c r="C50" s="10"/>
      <c r="E50" s="35"/>
      <c r="G50" s="323"/>
    </row>
    <row r="51" spans="1:256" ht="18" x14ac:dyDescent="0.3">
      <c r="B51" s="540" t="s">
        <v>449</v>
      </c>
      <c r="C51" s="540"/>
      <c r="D51" s="540"/>
      <c r="E51" s="540"/>
      <c r="F51" s="540"/>
    </row>
    <row r="52" spans="1:256" ht="18" x14ac:dyDescent="0.3">
      <c r="B52" s="116"/>
      <c r="C52" s="71"/>
      <c r="D52" s="72"/>
      <c r="E52" s="73"/>
      <c r="F52" s="119" t="s">
        <v>450</v>
      </c>
    </row>
    <row r="53" spans="1:256" s="3" customFormat="1" ht="18" x14ac:dyDescent="0.35">
      <c r="A53" s="7"/>
      <c r="B53" s="28"/>
      <c r="C53" s="57"/>
      <c r="E53" s="29"/>
      <c r="F53" s="34"/>
      <c r="G53" s="318"/>
    </row>
    <row r="54" spans="1:256" ht="15.6" x14ac:dyDescent="0.3">
      <c r="B54" s="504" t="s">
        <v>875</v>
      </c>
      <c r="C54" s="488"/>
      <c r="D54" s="488"/>
      <c r="E54" s="488"/>
      <c r="F54" s="488"/>
    </row>
    <row r="55" spans="1:256" ht="15.6" x14ac:dyDescent="0.3">
      <c r="B55" s="304" t="s">
        <v>867</v>
      </c>
      <c r="C55" s="45"/>
    </row>
    <row r="56" spans="1:256" ht="15.6" x14ac:dyDescent="0.3">
      <c r="B56" s="195"/>
      <c r="C56" s="45"/>
    </row>
    <row r="57" spans="1:256" ht="15.6" x14ac:dyDescent="0.3">
      <c r="B57" s="281" t="s">
        <v>876</v>
      </c>
    </row>
    <row r="58" spans="1:256" ht="15.6" x14ac:dyDescent="0.3">
      <c r="B58" s="304" t="s">
        <v>867</v>
      </c>
      <c r="C58" s="45"/>
      <c r="D58" s="38"/>
      <c r="E58" s="44"/>
      <c r="F58" s="38"/>
    </row>
    <row r="59" spans="1:256" s="7" customFormat="1" ht="14.25" customHeight="1" x14ac:dyDescent="0.3">
      <c r="A59" s="8"/>
      <c r="B59" s="46"/>
      <c r="C59" s="59"/>
      <c r="D59" s="53"/>
      <c r="E59" s="49"/>
      <c r="F59" s="54"/>
      <c r="G59" s="323"/>
    </row>
    <row r="60" spans="1:256" ht="18" x14ac:dyDescent="0.3">
      <c r="B60" s="475" t="s">
        <v>451</v>
      </c>
      <c r="C60" s="475"/>
      <c r="D60" s="475"/>
      <c r="E60" s="475"/>
      <c r="F60" s="475"/>
    </row>
    <row r="61" spans="1:256" ht="18" x14ac:dyDescent="0.3">
      <c r="B61" s="116"/>
      <c r="C61" s="71"/>
      <c r="D61" s="72"/>
      <c r="E61" s="73"/>
      <c r="F61" s="119" t="s">
        <v>452</v>
      </c>
    </row>
    <row r="62" spans="1:256" x14ac:dyDescent="0.3">
      <c r="F62" s="23"/>
    </row>
    <row r="63" spans="1:256" ht="15.6" x14ac:dyDescent="0.3">
      <c r="A63" s="195"/>
      <c r="B63" s="304" t="s">
        <v>867</v>
      </c>
      <c r="C63" s="195"/>
      <c r="D63" s="195"/>
      <c r="E63" s="195"/>
      <c r="F63" s="195"/>
      <c r="G63" s="317"/>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5"/>
      <c r="DK63" s="195"/>
      <c r="DL63" s="195"/>
      <c r="DM63" s="195"/>
      <c r="DN63" s="195"/>
      <c r="DO63" s="195"/>
      <c r="DP63" s="195"/>
      <c r="DQ63" s="195"/>
      <c r="DR63" s="195"/>
      <c r="DS63" s="195"/>
      <c r="DT63" s="195"/>
      <c r="DU63" s="195"/>
      <c r="DV63" s="195"/>
      <c r="DW63" s="195"/>
      <c r="DX63" s="195"/>
      <c r="DY63" s="195"/>
      <c r="DZ63" s="195"/>
      <c r="EA63" s="195"/>
      <c r="EB63" s="195"/>
      <c r="EC63" s="195"/>
      <c r="ED63" s="195"/>
      <c r="EE63" s="195"/>
      <c r="EF63" s="195"/>
      <c r="EG63" s="195"/>
      <c r="EH63" s="195"/>
      <c r="EI63" s="195"/>
      <c r="EJ63" s="195"/>
      <c r="EK63" s="195"/>
      <c r="EL63" s="195"/>
      <c r="EM63" s="195"/>
      <c r="EN63" s="195"/>
      <c r="EO63" s="195"/>
      <c r="EP63" s="195"/>
      <c r="EQ63" s="195"/>
      <c r="ER63" s="195"/>
      <c r="ES63" s="195"/>
      <c r="ET63" s="195"/>
      <c r="EU63" s="195"/>
      <c r="EV63" s="195"/>
      <c r="EW63" s="195"/>
      <c r="EX63" s="195"/>
      <c r="EY63" s="195"/>
      <c r="EZ63" s="195"/>
      <c r="FA63" s="195"/>
      <c r="FB63" s="195"/>
      <c r="FC63" s="195"/>
      <c r="FD63" s="195"/>
      <c r="FE63" s="195"/>
      <c r="FF63" s="195"/>
      <c r="FG63" s="195"/>
      <c r="FH63" s="195"/>
      <c r="FI63" s="195"/>
      <c r="FJ63" s="195"/>
      <c r="FK63" s="195"/>
      <c r="FL63" s="195"/>
      <c r="FM63" s="195"/>
      <c r="FN63" s="195"/>
      <c r="FO63" s="195"/>
      <c r="FP63" s="195"/>
      <c r="FQ63" s="195"/>
      <c r="FR63" s="195"/>
      <c r="FS63" s="195"/>
      <c r="FT63" s="195"/>
      <c r="FU63" s="195"/>
      <c r="FV63" s="195"/>
      <c r="FW63" s="195"/>
      <c r="FX63" s="195"/>
      <c r="FY63" s="195"/>
      <c r="FZ63" s="195"/>
      <c r="GA63" s="195"/>
      <c r="GB63" s="195"/>
      <c r="GC63" s="195"/>
      <c r="GD63" s="195"/>
      <c r="GE63" s="195"/>
      <c r="GF63" s="195"/>
      <c r="GG63" s="195"/>
      <c r="GH63" s="195"/>
      <c r="GI63" s="195"/>
      <c r="GJ63" s="195"/>
      <c r="GK63" s="195"/>
      <c r="GL63" s="195"/>
      <c r="GM63" s="195"/>
      <c r="GN63" s="195"/>
      <c r="GO63" s="195"/>
      <c r="GP63" s="195"/>
      <c r="GQ63" s="195"/>
      <c r="GR63" s="195"/>
      <c r="GS63" s="195"/>
      <c r="GT63" s="195"/>
      <c r="GU63" s="195"/>
      <c r="GV63" s="195"/>
      <c r="GW63" s="195"/>
      <c r="GX63" s="195"/>
      <c r="GY63" s="195"/>
      <c r="GZ63" s="195"/>
      <c r="HA63" s="195"/>
      <c r="HB63" s="195"/>
      <c r="HC63" s="195"/>
      <c r="HD63" s="195"/>
      <c r="HE63" s="195"/>
      <c r="HF63" s="195"/>
      <c r="HG63" s="195"/>
      <c r="HH63" s="195"/>
      <c r="HI63" s="195"/>
      <c r="HJ63" s="195"/>
      <c r="HK63" s="195"/>
      <c r="HL63" s="195"/>
      <c r="HM63" s="195"/>
      <c r="HN63" s="195"/>
      <c r="HO63" s="195"/>
      <c r="HP63" s="195"/>
      <c r="HQ63" s="195"/>
      <c r="HR63" s="195"/>
      <c r="HS63" s="195"/>
      <c r="HT63" s="195"/>
      <c r="HU63" s="195"/>
      <c r="HV63" s="195"/>
      <c r="HW63" s="195"/>
      <c r="HX63" s="195"/>
      <c r="HY63" s="195"/>
      <c r="HZ63" s="195"/>
      <c r="IA63" s="195"/>
      <c r="IB63" s="195"/>
      <c r="IC63" s="195"/>
      <c r="ID63" s="195"/>
      <c r="IE63" s="195"/>
      <c r="IF63" s="195"/>
      <c r="IG63" s="195"/>
      <c r="IH63" s="195"/>
      <c r="II63" s="195"/>
      <c r="IJ63" s="195"/>
      <c r="IK63" s="195"/>
      <c r="IL63" s="195"/>
      <c r="IM63" s="195"/>
      <c r="IN63" s="195"/>
      <c r="IO63" s="195"/>
      <c r="IP63" s="195"/>
      <c r="IQ63" s="195"/>
      <c r="IR63" s="195"/>
      <c r="IS63" s="195"/>
      <c r="IT63" s="195"/>
      <c r="IU63" s="195"/>
      <c r="IV63" s="195"/>
    </row>
    <row r="64" spans="1:256" x14ac:dyDescent="0.3">
      <c r="B64" s="21"/>
    </row>
    <row r="65" spans="1:7" ht="18" x14ac:dyDescent="0.3">
      <c r="B65" s="475" t="s">
        <v>453</v>
      </c>
      <c r="C65" s="475"/>
      <c r="D65" s="475"/>
      <c r="E65" s="475"/>
      <c r="F65" s="475"/>
    </row>
    <row r="66" spans="1:7" ht="18" x14ac:dyDescent="0.3">
      <c r="B66" s="116"/>
      <c r="C66" s="71"/>
      <c r="D66" s="72"/>
      <c r="E66" s="73"/>
      <c r="F66" s="119" t="s">
        <v>454</v>
      </c>
    </row>
    <row r="68" spans="1:7" ht="31.35" customHeight="1" x14ac:dyDescent="0.3">
      <c r="B68" s="504" t="s">
        <v>877</v>
      </c>
      <c r="C68" s="488"/>
      <c r="D68" s="488"/>
      <c r="E68" s="488"/>
      <c r="F68" s="488"/>
    </row>
    <row r="70" spans="1:7" s="14" customFormat="1" ht="81.75" customHeight="1" x14ac:dyDescent="0.3">
      <c r="A70" s="20"/>
      <c r="B70" s="39" t="s">
        <v>455</v>
      </c>
      <c r="C70" s="40" t="s">
        <v>456</v>
      </c>
      <c r="D70" s="40" t="s">
        <v>457</v>
      </c>
      <c r="E70" s="41" t="s">
        <v>458</v>
      </c>
      <c r="F70" s="196" t="s">
        <v>459</v>
      </c>
    </row>
    <row r="71" spans="1:7" ht="34.950000000000003" customHeight="1" x14ac:dyDescent="0.3">
      <c r="A71" s="8"/>
      <c r="B71" s="144" t="s">
        <v>460</v>
      </c>
      <c r="C71" s="139" t="s">
        <v>461</v>
      </c>
      <c r="D71" s="43" t="s">
        <v>462</v>
      </c>
      <c r="E71" s="257"/>
      <c r="F71" s="209" t="s">
        <v>886</v>
      </c>
    </row>
    <row r="72" spans="1:7" ht="34.950000000000003" customHeight="1" x14ac:dyDescent="0.3">
      <c r="A72" s="8"/>
      <c r="B72" s="114" t="s">
        <v>463</v>
      </c>
      <c r="C72" s="85" t="s">
        <v>464</v>
      </c>
      <c r="D72" s="149">
        <v>0</v>
      </c>
      <c r="E72" s="226" t="str">
        <f>IF(AND(ISNUMBER(E42),ISNUMBER(E71)),IF(E42&gt;0,E71/E42,0),"")</f>
        <v/>
      </c>
      <c r="F72" s="209" t="s">
        <v>886</v>
      </c>
    </row>
    <row r="73" spans="1:7" ht="34.950000000000003" customHeight="1" x14ac:dyDescent="0.3">
      <c r="A73" s="8"/>
      <c r="B73" s="114" t="s">
        <v>465</v>
      </c>
      <c r="C73" s="311" t="s">
        <v>878</v>
      </c>
      <c r="D73" s="124">
        <v>0</v>
      </c>
      <c r="E73" s="224" t="str">
        <f>IF(AND(ISNUMBER(E41),ISNUMBER(E71)),IF(E41&gt;0,E71/E41,0),"")</f>
        <v/>
      </c>
      <c r="F73" s="209" t="s">
        <v>886</v>
      </c>
    </row>
    <row r="74" spans="1:7" ht="34.950000000000003" customHeight="1" x14ac:dyDescent="0.3">
      <c r="A74" s="8"/>
      <c r="B74" s="114" t="s">
        <v>466</v>
      </c>
      <c r="C74" s="311" t="s">
        <v>879</v>
      </c>
      <c r="D74" s="124">
        <v>0</v>
      </c>
      <c r="E74" s="224" t="str">
        <f>IF(AND(ISNUMBER(E48),ISNUMBER(E71)),IF(E48&gt;0,E71/E48,0),"")</f>
        <v/>
      </c>
      <c r="F74" s="209" t="s">
        <v>886</v>
      </c>
      <c r="G74" s="323"/>
    </row>
    <row r="75" spans="1:7" s="3" customFormat="1" ht="15.6" x14ac:dyDescent="0.3">
      <c r="A75" s="8"/>
      <c r="B75" s="89"/>
      <c r="C75" s="86"/>
      <c r="D75" s="90"/>
      <c r="E75" s="52"/>
      <c r="F75" s="54"/>
      <c r="G75" s="318"/>
    </row>
    <row r="76" spans="1:7" ht="15.6" x14ac:dyDescent="0.3">
      <c r="B76" s="287" t="s">
        <v>766</v>
      </c>
      <c r="C76" s="45"/>
      <c r="D76" s="38"/>
      <c r="E76" s="44"/>
      <c r="F76" s="38"/>
    </row>
    <row r="77" spans="1:7" ht="15.6" x14ac:dyDescent="0.3">
      <c r="B77" s="45"/>
      <c r="C77" s="45"/>
      <c r="D77" s="38"/>
      <c r="E77" s="44"/>
      <c r="F77" s="38"/>
    </row>
    <row r="78" spans="1:7" s="14" customFormat="1" ht="81.75" customHeight="1" x14ac:dyDescent="0.3">
      <c r="A78" s="20"/>
      <c r="B78" s="39" t="s">
        <v>467</v>
      </c>
      <c r="C78" s="40" t="s">
        <v>468</v>
      </c>
      <c r="D78" s="40" t="s">
        <v>469</v>
      </c>
      <c r="E78" s="41" t="s">
        <v>470</v>
      </c>
      <c r="F78" s="196" t="s">
        <v>471</v>
      </c>
    </row>
    <row r="79" spans="1:7" ht="18.75" customHeight="1" x14ac:dyDescent="0.3">
      <c r="A79" s="8"/>
      <c r="B79" s="144" t="s">
        <v>472</v>
      </c>
      <c r="C79" s="139" t="s">
        <v>473</v>
      </c>
      <c r="D79" s="43" t="s">
        <v>474</v>
      </c>
      <c r="E79" s="257"/>
      <c r="F79" s="209" t="s">
        <v>886</v>
      </c>
    </row>
    <row r="80" spans="1:7" ht="34.950000000000003" customHeight="1" x14ac:dyDescent="0.3">
      <c r="A80" s="8"/>
      <c r="B80" s="114" t="s">
        <v>475</v>
      </c>
      <c r="C80" s="85" t="s">
        <v>476</v>
      </c>
      <c r="D80" s="149">
        <v>0</v>
      </c>
      <c r="E80" s="226" t="str">
        <f>IF(AND(ISNUMBER(E42),ISNUMBER(E79)),IF(E42&gt;0,E79/E42,0),"")</f>
        <v/>
      </c>
      <c r="F80" s="209" t="s">
        <v>886</v>
      </c>
    </row>
    <row r="81" spans="1:7" ht="34.950000000000003" customHeight="1" x14ac:dyDescent="0.3">
      <c r="A81" s="8"/>
      <c r="B81" s="114" t="s">
        <v>477</v>
      </c>
      <c r="C81" s="311" t="s">
        <v>878</v>
      </c>
      <c r="D81" s="124">
        <v>0</v>
      </c>
      <c r="E81" s="224" t="str">
        <f>IF(AND(ISNUMBER(E41),ISNUMBER(E79)),IF(E41&gt;0,E79/E41,0),"")</f>
        <v/>
      </c>
      <c r="F81" s="209" t="s">
        <v>886</v>
      </c>
    </row>
    <row r="82" spans="1:7" ht="34.950000000000003" customHeight="1" x14ac:dyDescent="0.3">
      <c r="A82" s="8"/>
      <c r="B82" s="123" t="s">
        <v>478</v>
      </c>
      <c r="C82" s="311" t="s">
        <v>879</v>
      </c>
      <c r="D82" s="124">
        <v>0</v>
      </c>
      <c r="E82" s="224" t="str">
        <f>IF(AND(ISNUMBER(E48),ISNUMBER(E79)),IF(E48&gt;0,E79/E48,0),"")</f>
        <v/>
      </c>
      <c r="F82" s="209" t="s">
        <v>886</v>
      </c>
      <c r="G82" s="323"/>
    </row>
    <row r="83" spans="1:7" ht="15.6" x14ac:dyDescent="0.3">
      <c r="B83" s="45"/>
      <c r="C83" s="45"/>
      <c r="D83" s="38"/>
      <c r="E83" s="44"/>
      <c r="F83" s="38"/>
    </row>
    <row r="84" spans="1:7" ht="15.6" x14ac:dyDescent="0.3">
      <c r="B84" s="281" t="s">
        <v>883</v>
      </c>
      <c r="C84" s="45"/>
      <c r="D84" s="38"/>
      <c r="E84" s="44"/>
      <c r="F84" s="38"/>
    </row>
    <row r="85" spans="1:7" ht="15.6" x14ac:dyDescent="0.3">
      <c r="B85" s="45"/>
      <c r="C85" s="45"/>
      <c r="D85" s="38"/>
      <c r="E85" s="44"/>
      <c r="F85" s="38"/>
    </row>
    <row r="86" spans="1:7" s="14" customFormat="1" ht="81.75" customHeight="1" x14ac:dyDescent="0.3">
      <c r="A86" s="20"/>
      <c r="B86" s="39" t="s">
        <v>479</v>
      </c>
      <c r="C86" s="40" t="s">
        <v>480</v>
      </c>
      <c r="D86" s="40" t="s">
        <v>481</v>
      </c>
      <c r="E86" s="41" t="s">
        <v>482</v>
      </c>
      <c r="F86" s="196" t="s">
        <v>483</v>
      </c>
    </row>
    <row r="87" spans="1:7" ht="19.350000000000001" customHeight="1" x14ac:dyDescent="0.3">
      <c r="A87" s="8"/>
      <c r="B87" s="144" t="s">
        <v>484</v>
      </c>
      <c r="C87" s="139" t="s">
        <v>485</v>
      </c>
      <c r="D87" s="43" t="s">
        <v>486</v>
      </c>
      <c r="E87" s="256"/>
      <c r="F87" s="209" t="s">
        <v>886</v>
      </c>
    </row>
    <row r="88" spans="1:7" ht="34.950000000000003" customHeight="1" x14ac:dyDescent="0.3">
      <c r="A88" s="8"/>
      <c r="B88" s="114" t="s">
        <v>487</v>
      </c>
      <c r="C88" s="311" t="s">
        <v>880</v>
      </c>
      <c r="D88" s="117" t="s">
        <v>488</v>
      </c>
      <c r="E88" s="256"/>
      <c r="F88" s="209" t="s">
        <v>886</v>
      </c>
    </row>
    <row r="89" spans="1:7" ht="34.950000000000003" customHeight="1" x14ac:dyDescent="0.3">
      <c r="A89" s="8"/>
      <c r="B89" s="114" t="s">
        <v>489</v>
      </c>
      <c r="C89" s="85" t="s">
        <v>490</v>
      </c>
      <c r="D89" s="124">
        <v>0</v>
      </c>
      <c r="E89" s="224" t="str">
        <f>IF(AND(ISNUMBER(E42),ISNUMBER(E87),ISNUMBER(E88)),IF(E42&gt;0,(E87-E88*50%)/E42,0),"")</f>
        <v/>
      </c>
      <c r="F89" s="209" t="s">
        <v>886</v>
      </c>
    </row>
    <row r="90" spans="1:7" ht="34.950000000000003" customHeight="1" x14ac:dyDescent="0.3">
      <c r="A90" s="8"/>
      <c r="B90" s="114" t="s">
        <v>491</v>
      </c>
      <c r="C90" s="311" t="s">
        <v>878</v>
      </c>
      <c r="D90" s="124">
        <v>0</v>
      </c>
      <c r="E90" s="224" t="str">
        <f>IF(AND(ISNUMBER(E41),ISNUMBER(E87),ISNUMBER(E88)),IF(E41&gt;0,(E87-E88*50%)/E41,0),"")</f>
        <v/>
      </c>
      <c r="F90" s="209" t="s">
        <v>886</v>
      </c>
      <c r="G90" s="323"/>
    </row>
    <row r="91" spans="1:7" ht="34.950000000000003" customHeight="1" x14ac:dyDescent="0.3">
      <c r="A91" s="8"/>
      <c r="B91" s="114" t="s">
        <v>492</v>
      </c>
      <c r="C91" s="311" t="s">
        <v>879</v>
      </c>
      <c r="D91" s="124">
        <v>0</v>
      </c>
      <c r="E91" s="224" t="str">
        <f>IF(AND(ISNUMBER(E48),ISNUMBER(E87),ISNUMBER(E88)),IF(E48&gt;0,(E87-E88*50%)/E48,0),"")</f>
        <v/>
      </c>
      <c r="F91" s="209" t="s">
        <v>886</v>
      </c>
      <c r="G91" s="323"/>
    </row>
    <row r="92" spans="1:7" ht="15.6" x14ac:dyDescent="0.3">
      <c r="B92" s="45"/>
      <c r="C92" s="45"/>
      <c r="D92" s="38"/>
      <c r="E92" s="44"/>
      <c r="F92" s="38"/>
    </row>
    <row r="93" spans="1:7" ht="15.6" x14ac:dyDescent="0.3">
      <c r="B93" s="42" t="s">
        <v>493</v>
      </c>
      <c r="C93" s="45"/>
      <c r="D93" s="38"/>
      <c r="E93" s="44"/>
      <c r="F93" s="38"/>
    </row>
    <row r="94" spans="1:7" ht="15.6" x14ac:dyDescent="0.3">
      <c r="B94" s="45"/>
      <c r="C94" s="45"/>
      <c r="D94" s="38"/>
      <c r="E94" s="44"/>
      <c r="F94" s="38"/>
    </row>
    <row r="95" spans="1:7" ht="15.6" x14ac:dyDescent="0.3">
      <c r="B95" s="304" t="s">
        <v>881</v>
      </c>
      <c r="C95" s="45"/>
      <c r="D95" s="38"/>
      <c r="E95" s="44"/>
      <c r="F95" s="38"/>
    </row>
    <row r="96" spans="1:7" ht="15.6" x14ac:dyDescent="0.3">
      <c r="B96" s="45"/>
      <c r="C96" s="60"/>
      <c r="D96" s="55"/>
      <c r="E96" s="44"/>
      <c r="F96" s="50"/>
    </row>
    <row r="97" spans="1:6" ht="15.6" x14ac:dyDescent="0.3">
      <c r="B97" s="42" t="s">
        <v>494</v>
      </c>
      <c r="C97" s="45"/>
      <c r="D97" s="38"/>
      <c r="E97" s="44"/>
      <c r="F97" s="38"/>
    </row>
    <row r="98" spans="1:6" ht="15.6" x14ac:dyDescent="0.3">
      <c r="B98" s="45"/>
      <c r="C98" s="45"/>
      <c r="D98" s="38"/>
      <c r="E98" s="44"/>
      <c r="F98" s="38"/>
    </row>
    <row r="99" spans="1:6" s="14" customFormat="1" ht="81.75" customHeight="1" x14ac:dyDescent="0.3">
      <c r="A99" s="20"/>
      <c r="B99" s="39" t="s">
        <v>495</v>
      </c>
      <c r="C99" s="40" t="s">
        <v>496</v>
      </c>
      <c r="D99" s="40" t="s">
        <v>497</v>
      </c>
      <c r="E99" s="41" t="s">
        <v>498</v>
      </c>
      <c r="F99" s="196" t="s">
        <v>499</v>
      </c>
    </row>
    <row r="100" spans="1:6" ht="34.950000000000003" customHeight="1" x14ac:dyDescent="0.3">
      <c r="A100" s="8"/>
      <c r="B100" s="92" t="s">
        <v>500</v>
      </c>
      <c r="C100" s="309" t="s">
        <v>882</v>
      </c>
      <c r="D100" s="112" t="s">
        <v>501</v>
      </c>
      <c r="E100" s="218" t="str">
        <f>IF('1. General Information'!F32="","",'1. General Information'!F32)</f>
        <v/>
      </c>
      <c r="F100" s="209" t="s">
        <v>886</v>
      </c>
    </row>
    <row r="101" spans="1:6" ht="49.35" customHeight="1" x14ac:dyDescent="0.3">
      <c r="A101" s="8"/>
      <c r="B101" s="92" t="s">
        <v>502</v>
      </c>
      <c r="C101" s="62" t="s">
        <v>503</v>
      </c>
      <c r="D101" s="282" t="s">
        <v>65</v>
      </c>
      <c r="E101" s="218" t="str">
        <f>IF('1. General Information'!F33="","",'1. General Information'!F33)</f>
        <v/>
      </c>
      <c r="F101" s="209" t="s">
        <v>886</v>
      </c>
    </row>
    <row r="102" spans="1:6" ht="34.950000000000003" customHeight="1" x14ac:dyDescent="0.3">
      <c r="A102" s="8"/>
      <c r="B102" s="142" t="s">
        <v>504</v>
      </c>
      <c r="C102" s="67" t="s">
        <v>505</v>
      </c>
      <c r="D102" s="118" t="s">
        <v>506</v>
      </c>
      <c r="E102" s="237"/>
      <c r="F102" s="209" t="s">
        <v>886</v>
      </c>
    </row>
    <row r="104" spans="1:6" ht="15.6" x14ac:dyDescent="0.3">
      <c r="B104" s="45"/>
      <c r="C104" s="60"/>
      <c r="D104" s="55"/>
      <c r="E104" s="44"/>
      <c r="F104" s="50"/>
    </row>
    <row r="105" spans="1:6" ht="15.6" x14ac:dyDescent="0.3">
      <c r="B105" s="42" t="s">
        <v>507</v>
      </c>
      <c r="C105" s="45"/>
      <c r="D105" s="38"/>
      <c r="E105" s="44"/>
      <c r="F105" s="38"/>
    </row>
    <row r="106" spans="1:6" ht="15.6" x14ac:dyDescent="0.3">
      <c r="B106" s="45"/>
      <c r="C106" s="45"/>
      <c r="D106" s="38"/>
      <c r="E106" s="44"/>
      <c r="F106" s="38"/>
    </row>
    <row r="107" spans="1:6" s="14" customFormat="1" ht="81.75" customHeight="1" x14ac:dyDescent="0.3">
      <c r="A107" s="20"/>
      <c r="B107" s="39" t="s">
        <v>508</v>
      </c>
      <c r="C107" s="40" t="s">
        <v>509</v>
      </c>
      <c r="D107" s="40" t="s">
        <v>510</v>
      </c>
      <c r="E107" s="41" t="s">
        <v>511</v>
      </c>
      <c r="F107" s="196" t="s">
        <v>512</v>
      </c>
    </row>
    <row r="108" spans="1:6" ht="34.950000000000003" customHeight="1" x14ac:dyDescent="0.3">
      <c r="A108" s="8"/>
      <c r="B108" s="122" t="s">
        <v>513</v>
      </c>
      <c r="C108" s="118" t="s">
        <v>514</v>
      </c>
      <c r="D108" s="118" t="s">
        <v>515</v>
      </c>
      <c r="E108" s="285"/>
      <c r="F108" s="209" t="s">
        <v>886</v>
      </c>
    </row>
    <row r="109" spans="1:6" ht="34.950000000000003" customHeight="1" x14ac:dyDescent="0.3">
      <c r="B109" s="142" t="s">
        <v>516</v>
      </c>
      <c r="C109" s="67" t="s">
        <v>517</v>
      </c>
      <c r="D109" s="176" t="s">
        <v>518</v>
      </c>
      <c r="E109" s="64"/>
      <c r="F109" s="209" t="s">
        <v>886</v>
      </c>
    </row>
    <row r="110" spans="1:6" ht="34.950000000000003" customHeight="1" x14ac:dyDescent="0.3">
      <c r="B110" s="142" t="s">
        <v>519</v>
      </c>
      <c r="C110" s="175" t="s">
        <v>520</v>
      </c>
      <c r="D110" s="176" t="s">
        <v>521</v>
      </c>
      <c r="E110" s="83"/>
      <c r="F110" s="209" t="s">
        <v>886</v>
      </c>
    </row>
    <row r="112" spans="1:6" x14ac:dyDescent="0.3">
      <c r="A112" s="2"/>
      <c r="B112" s="2"/>
      <c r="C112" s="58"/>
      <c r="D112" s="1"/>
      <c r="F112" s="4"/>
    </row>
    <row r="113" spans="1:6" x14ac:dyDescent="0.3">
      <c r="A113" s="2"/>
      <c r="B113" s="2"/>
      <c r="C113" s="58"/>
      <c r="D113" s="1"/>
      <c r="F113" s="4"/>
    </row>
    <row r="114" spans="1:6" x14ac:dyDescent="0.3">
      <c r="A114" s="2"/>
      <c r="B114" s="2"/>
      <c r="C114" s="58"/>
      <c r="D114" s="1"/>
      <c r="F114" s="4"/>
    </row>
    <row r="115" spans="1:6" x14ac:dyDescent="0.3">
      <c r="A115" s="2"/>
      <c r="B115" s="2"/>
      <c r="C115" s="58"/>
      <c r="D115" s="1"/>
      <c r="F115" s="4"/>
    </row>
    <row r="116" spans="1:6" x14ac:dyDescent="0.3">
      <c r="A116" s="2"/>
      <c r="B116" s="2"/>
      <c r="F116" s="4"/>
    </row>
    <row r="117" spans="1:6" x14ac:dyDescent="0.3">
      <c r="A117" s="2"/>
      <c r="B117" s="2"/>
      <c r="F117" s="4"/>
    </row>
    <row r="118" spans="1:6" x14ac:dyDescent="0.3">
      <c r="A118" s="2"/>
      <c r="B118" s="2"/>
      <c r="F118" s="4"/>
    </row>
    <row r="119" spans="1:6" x14ac:dyDescent="0.3">
      <c r="A119" s="2"/>
      <c r="B119" s="2"/>
      <c r="F119" s="4"/>
    </row>
    <row r="120" spans="1:6" x14ac:dyDescent="0.3">
      <c r="A120" s="2"/>
      <c r="B120" s="2"/>
      <c r="F120" s="4"/>
    </row>
    <row r="121" spans="1:6" x14ac:dyDescent="0.3">
      <c r="A121" s="2"/>
      <c r="B121" s="2"/>
      <c r="F121" s="4"/>
    </row>
    <row r="122" spans="1:6" x14ac:dyDescent="0.3">
      <c r="A122" s="2"/>
      <c r="B122" s="2"/>
      <c r="F122" s="4"/>
    </row>
    <row r="123" spans="1:6" x14ac:dyDescent="0.3">
      <c r="A123" s="2"/>
      <c r="B123" s="2"/>
      <c r="F123" s="4"/>
    </row>
    <row r="124" spans="1:6" x14ac:dyDescent="0.3">
      <c r="A124" s="2"/>
      <c r="B124" s="2"/>
      <c r="F124" s="4"/>
    </row>
    <row r="125" spans="1:6" x14ac:dyDescent="0.3">
      <c r="A125" s="2"/>
      <c r="B125" s="2"/>
      <c r="F125" s="4"/>
    </row>
    <row r="126" spans="1:6" x14ac:dyDescent="0.3">
      <c r="A126" s="2"/>
      <c r="B126" s="2"/>
      <c r="F126" s="4"/>
    </row>
    <row r="127" spans="1:6" x14ac:dyDescent="0.3">
      <c r="A127" s="2"/>
      <c r="B127" s="2"/>
      <c r="F127" s="4"/>
    </row>
    <row r="128" spans="1:6" x14ac:dyDescent="0.3">
      <c r="A128" s="2"/>
      <c r="B128" s="2"/>
      <c r="C128" s="2"/>
      <c r="E128" s="2"/>
      <c r="F128" s="4"/>
    </row>
    <row r="129" spans="1:6" x14ac:dyDescent="0.3">
      <c r="A129" s="2"/>
      <c r="B129" s="2"/>
      <c r="C129" s="2"/>
      <c r="E129" s="2"/>
      <c r="F129" s="4"/>
    </row>
    <row r="130" spans="1:6" x14ac:dyDescent="0.3">
      <c r="A130" s="2"/>
      <c r="B130" s="2"/>
      <c r="C130" s="2"/>
      <c r="E130" s="2"/>
      <c r="F130" s="4"/>
    </row>
    <row r="131" spans="1:6" x14ac:dyDescent="0.3">
      <c r="A131" s="2"/>
      <c r="B131" s="2"/>
      <c r="C131" s="2"/>
      <c r="E131" s="2"/>
      <c r="F131" s="4"/>
    </row>
    <row r="132" spans="1:6" x14ac:dyDescent="0.3">
      <c r="A132" s="2"/>
      <c r="B132" s="2"/>
      <c r="C132" s="2"/>
      <c r="E132" s="2"/>
      <c r="F132" s="4"/>
    </row>
    <row r="133" spans="1:6" x14ac:dyDescent="0.3">
      <c r="A133" s="2"/>
      <c r="B133" s="2"/>
      <c r="C133" s="2"/>
      <c r="E133" s="2"/>
      <c r="F133" s="4"/>
    </row>
    <row r="134" spans="1:6" x14ac:dyDescent="0.3">
      <c r="A134" s="2"/>
      <c r="B134" s="2"/>
      <c r="C134" s="2"/>
      <c r="E134" s="2"/>
      <c r="F134" s="4"/>
    </row>
    <row r="135" spans="1:6" x14ac:dyDescent="0.3">
      <c r="A135" s="2"/>
      <c r="B135" s="2"/>
      <c r="C135" s="2"/>
      <c r="E135" s="2"/>
      <c r="F135" s="4"/>
    </row>
    <row r="136" spans="1:6" x14ac:dyDescent="0.3">
      <c r="A136" s="2"/>
      <c r="B136" s="2"/>
      <c r="C136" s="2"/>
      <c r="E136" s="2"/>
      <c r="F136" s="4"/>
    </row>
    <row r="137" spans="1:6" x14ac:dyDescent="0.3">
      <c r="A137" s="2"/>
      <c r="B137" s="2"/>
      <c r="C137" s="2"/>
      <c r="E137" s="2"/>
      <c r="F137" s="4"/>
    </row>
  </sheetData>
  <sheetProtection password="B069" sheet="1" objects="1" scenarios="1"/>
  <protectedRanges>
    <protectedRange sqref="E26:E31 E36:E42 E48 E71 E79 E87:E88 E102 E108:E110" name="Range1"/>
  </protectedRanges>
  <mergeCells count="10">
    <mergeCell ref="B4:F4"/>
    <mergeCell ref="B19:F19"/>
    <mergeCell ref="B8:F8"/>
    <mergeCell ref="B2:F2"/>
    <mergeCell ref="B68:F68"/>
    <mergeCell ref="B54:F54"/>
    <mergeCell ref="B16:F16"/>
    <mergeCell ref="B51:F51"/>
    <mergeCell ref="B60:F60"/>
    <mergeCell ref="B65:F65"/>
  </mergeCells>
  <dataValidations count="9">
    <dataValidation type="list" allowBlank="1" showInputMessage="1" showErrorMessage="1" sqref="E36">
      <formula1>"Ja,Nein"</formula1>
    </dataValidation>
    <dataValidation type="decimal" allowBlank="1" showInputMessage="1" showErrorMessage="1" error="Bitte geben Sie eine Dezimalzahl mit vier Nachkommastellen an." sqref="E31">
      <formula1>0</formula1>
      <formula2>1000</formula2>
    </dataValidation>
    <dataValidation type="whole" allowBlank="1" showInputMessage="1" showErrorMessage="1" error="Format: Bitte beachten Sie die allgemeine Anleitung Nr. 9 im Reiter „Lies mich“." sqref="E41:E42 E48 E71 E79 E87:E88">
      <formula1>0</formula1>
      <formula2>900000000000000</formula2>
    </dataValidation>
    <dataValidation type="textLength" operator="lessThanOrEqual" showInputMessage="1" showErrorMessage="1" error="Höchstens 255 Zeichen" sqref="E28 E38 E109">
      <formula1>255</formula1>
    </dataValidation>
    <dataValidation type="textLength" operator="lessThanOrEqual" allowBlank="1" showInputMessage="1" showErrorMessage="1" error="Sie können „.p“ eingeben, wenn Sie über keinen RIAD/MFI-Code._x000a_ verfügen. Wenn Sie über einen solchen Code verfügen, beträgt die Zeichenhöchstzahl 30." sqref="E29 E39 E110">
      <formula1>30</formula1>
    </dataValidation>
    <dataValidation type="list" allowBlank="1" showInputMessage="1" showErrorMessage="1" sqref="E26">
      <formula1>"Ja,Nein"</formula1>
    </dataValidation>
    <dataValidation type="list" allowBlank="1" showInputMessage="1" showErrorMessage="1" sqref="E37">
      <formula1>"Einzelebene,teilkonsolidierte Ebene,konsolidierte Ebene"</formula1>
    </dataValidation>
    <dataValidation type="list" allowBlank="1" showInputMessage="1" showErrorMessage="1" sqref="E108">
      <formula1>"Ja,Nein"</formula1>
    </dataValidation>
    <dataValidation type="list" allowBlank="1" showInputMessage="1" showErrorMessage="1" sqref="E27">
      <formula1>"Einzelebene,teilkonsolidierte Ebene,konsolidierte Ebene"</formula1>
    </dataValidation>
  </dataValidations>
  <hyperlinks>
    <hyperlink ref="C11" location="'4. Risk adjustment'!B16" display="A. Risikoexponierung"/>
    <hyperlink ref="C14" location="'4. Risk adjustment'!B65" display="D. Von der Abwicklungsbehörde zu bestimmende zusätzliche Risikoindikatoren"/>
    <hyperlink ref="C12" location="'4. Risk adjustment'!B51" display="B. Stabilität und Diversifizierung der Finanzierungsquellen (nicht zutreffend für den Beitragszeitraum 2017)"/>
    <hyperlink ref="C13" location="'4. Risk adjustment'!B60" display="C. Relevanz eines Instituts für die Stabilität des Finanzsystems oder der Wirtschaft (nicht zutreffend für den Beitragszeitraum 2017)"/>
    <hyperlink ref="F108:F110" location="'5. Definitions and guidance'!B106" display="Link"/>
    <hyperlink ref="F100:F102" location="'5. Definitions and guidance'!B106" display="Link"/>
    <hyperlink ref="F87:F91" location="'5. Definitions and guidance'!B106" display="Link"/>
    <hyperlink ref="F79:F82" location="'5. Definitions and guidance'!B106" display="Link"/>
    <hyperlink ref="F71:F74" location="'5. Definitions and guidance'!B106" display="Link"/>
    <hyperlink ref="F48:F49" location="'5. Definitions and guidance'!B106" display="Link"/>
    <hyperlink ref="F36:F43" location="'5. Definitions and guidance'!B106" display="Link"/>
    <hyperlink ref="F26:F31" location="'5. Definitions and guidance'!B106" display="Link"/>
    <hyperlink ref="F26" location="'5. Definitions and guidance'!B107" display="Link"/>
    <hyperlink ref="F27" location="'5. Definitions and guidance'!B108" display="Link"/>
    <hyperlink ref="F28" location="'5. Definitions and guidance'!B109" display="Link"/>
    <hyperlink ref="F29" location="'5. Definitions and guidance'!B110" display="Link"/>
    <hyperlink ref="F30" location="'5. Definitions and guidance'!B111" display="Link"/>
    <hyperlink ref="F31" location="'5. Definitions and guidance'!B112" display="Link"/>
    <hyperlink ref="F36" location="'5. Definitions and guidance'!B113" display="Link"/>
    <hyperlink ref="F37" location="'5. Definitions and guidance'!B114" display="Link"/>
    <hyperlink ref="F38" location="'5. Definitions and guidance'!B115" display="Link"/>
    <hyperlink ref="F39" location="'5. Definitions and guidance'!B116" display="Link"/>
    <hyperlink ref="F40" location="'5. Definitions and guidance'!B117" display="Link"/>
    <hyperlink ref="F41" location="'5. Definitions and guidance'!B118" display="Link"/>
    <hyperlink ref="F42" location="'5. Definitions and guidance'!B119" display="Link"/>
    <hyperlink ref="F43" location="'5. Definitions and guidance'!B120" display="Link"/>
    <hyperlink ref="F48" location="'5. Definitions and guidance'!B121" display="Link"/>
    <hyperlink ref="F49" location="'5. Definitions and guidance'!B122" display="Link"/>
    <hyperlink ref="F71" location="'5. Definitions and guidance'!B123" display="Link"/>
    <hyperlink ref="F72" location="'5. Definitions and guidance'!B124" display="Link"/>
    <hyperlink ref="F73" location="'5. Definitions and guidance'!B125" display="Link"/>
    <hyperlink ref="F74" location="'5. Definitions and guidance'!B126" display="Link"/>
    <hyperlink ref="F79" location="'5. Definitions and guidance'!B127" display="Link"/>
    <hyperlink ref="F80" location="'5. Definitions and guidance'!B128" display="Link"/>
    <hyperlink ref="F81" location="'5. Definitions and guidance'!B129" display="Link"/>
    <hyperlink ref="F82" location="'5. Definitions and guidance'!B130" display="Link"/>
    <hyperlink ref="F87" location="'5. Definitions and guidance'!B131" display="Link"/>
    <hyperlink ref="F88" location="'5. Definitions and guidance'!B132" display="Link"/>
    <hyperlink ref="F89" location="'5. Definitions and guidance'!B133" display="Link"/>
    <hyperlink ref="F90" location="'5. Definitions and guidance'!B134" display="Link"/>
    <hyperlink ref="F91" location="'5. Definitions and guidance'!B135" display="Link"/>
    <hyperlink ref="F100" location="'5. Definitions and guidance'!B136" display="Link"/>
    <hyperlink ref="F101" location="'5. Definitions and guidance'!B137" display="Link"/>
    <hyperlink ref="F102" location="'5. Definitions and guidance'!B138" display="Link"/>
    <hyperlink ref="F108" location="'5. Definitions and guidance'!B139" display="Link"/>
    <hyperlink ref="F109" location="'5. Definitions and guidance'!B140" display="Link"/>
    <hyperlink ref="F110" location="'5. Definitions and guidance'!B141" display="Link"/>
  </hyperlinks>
  <pageMargins left="0.70866141732283472" right="0.70866141732283472" top="0.74803149606299213" bottom="0.74803149606299213" header="0.31496062992125984" footer="0.31496062992125984"/>
  <pageSetup paperSize="9" scale="50" fitToHeight="7" orientation="portrait" r:id="rId1"/>
  <headerFooter>
    <oddFooter>&amp;LIm Voraus erhobene Beiträge zum einheitlichen Abwicklungsfonds – Meldeformular für den Beitragszeitraum 2017&amp;R4. Risikoanpassung - &amp;P/&amp;N</oddFooter>
  </headerFooter>
  <rowBreaks count="2" manualBreakCount="2">
    <brk id="50"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M155"/>
  <sheetViews>
    <sheetView showGridLines="0" topLeftCell="B1" zoomScaleNormal="100" zoomScaleSheetLayoutView="100" zoomScalePageLayoutView="40" workbookViewId="0">
      <selection activeCell="E8" sqref="E8"/>
    </sheetView>
  </sheetViews>
  <sheetFormatPr defaultColWidth="8.5546875" defaultRowHeight="14.4" x14ac:dyDescent="0.3"/>
  <cols>
    <col min="1" max="1" width="2.44140625" style="15" customWidth="1"/>
    <col min="2" max="2" width="6.44140625" style="211" customWidth="1"/>
    <col min="3" max="3" width="3.5546875" style="187" customWidth="1"/>
    <col min="4" max="4" width="31.88671875" style="187" customWidth="1"/>
    <col min="5" max="5" width="97" style="187" customWidth="1"/>
    <col min="6" max="6" width="68.6640625" style="188" customWidth="1"/>
    <col min="7" max="7" width="12" style="188" customWidth="1"/>
    <col min="8" max="8" width="9.33203125" style="187" customWidth="1"/>
    <col min="9" max="10" width="18.44140625" style="187" customWidth="1"/>
    <col min="11" max="11" width="13.88671875" style="187" customWidth="1"/>
    <col min="12" max="12" width="13.44140625" style="187" customWidth="1"/>
    <col min="13" max="13" width="14.33203125" style="187" customWidth="1"/>
    <col min="14" max="14" width="52.5546875" style="15" customWidth="1"/>
    <col min="15" max="16384" width="8.5546875" style="15"/>
  </cols>
  <sheetData>
    <row r="1" spans="1:13" ht="15" customHeight="1" x14ac:dyDescent="0.3">
      <c r="C1" s="15"/>
      <c r="D1" s="15"/>
      <c r="E1" s="15"/>
      <c r="F1" s="182"/>
      <c r="G1" s="182"/>
      <c r="H1" s="15"/>
      <c r="I1" s="15"/>
      <c r="J1" s="15"/>
      <c r="K1" s="15"/>
      <c r="L1" s="15"/>
      <c r="M1" s="15"/>
    </row>
    <row r="2" spans="1:13" ht="15.6" hidden="1" x14ac:dyDescent="0.3">
      <c r="B2" s="470"/>
      <c r="C2" s="471"/>
      <c r="D2" s="471"/>
      <c r="E2" s="471"/>
      <c r="F2" s="471"/>
      <c r="G2" s="471"/>
      <c r="H2" s="471"/>
      <c r="I2" s="471"/>
      <c r="J2" s="471"/>
      <c r="K2" s="471"/>
      <c r="L2" s="471"/>
      <c r="M2" s="472"/>
    </row>
    <row r="3" spans="1:13" hidden="1" x14ac:dyDescent="0.3">
      <c r="C3" s="15"/>
      <c r="D3" s="15"/>
      <c r="E3" s="15"/>
      <c r="F3" s="182"/>
      <c r="G3" s="182"/>
      <c r="H3" s="15"/>
      <c r="I3" s="15"/>
      <c r="J3" s="15"/>
      <c r="K3" s="15"/>
      <c r="L3" s="15"/>
      <c r="M3" s="15"/>
    </row>
    <row r="4" spans="1:13" s="19" customFormat="1" ht="50.1" customHeight="1" x14ac:dyDescent="0.3">
      <c r="B4" s="541" t="s">
        <v>522</v>
      </c>
      <c r="C4" s="541"/>
      <c r="D4" s="541"/>
      <c r="E4" s="541"/>
      <c r="F4" s="541"/>
      <c r="G4" s="541"/>
      <c r="H4" s="541"/>
      <c r="I4" s="541"/>
      <c r="J4" s="541"/>
      <c r="K4" s="541"/>
      <c r="L4" s="541"/>
      <c r="M4" s="541"/>
    </row>
    <row r="5" spans="1:13" s="19" customFormat="1" ht="15" customHeight="1" x14ac:dyDescent="0.3">
      <c r="B5" s="212"/>
      <c r="C5" s="183"/>
      <c r="D5" s="183"/>
      <c r="E5" s="183"/>
      <c r="F5" s="184"/>
      <c r="G5" s="184"/>
      <c r="H5" s="183"/>
      <c r="I5" s="183"/>
      <c r="J5" s="183"/>
      <c r="K5" s="183"/>
      <c r="L5" s="183"/>
      <c r="M5" s="183"/>
    </row>
    <row r="6" spans="1:13" s="186" customFormat="1" ht="32.85" customHeight="1" x14ac:dyDescent="0.3">
      <c r="A6" s="185"/>
      <c r="B6" s="543" t="s">
        <v>523</v>
      </c>
      <c r="C6" s="545" t="s">
        <v>524</v>
      </c>
      <c r="D6" s="547" t="s">
        <v>525</v>
      </c>
      <c r="E6" s="547" t="s">
        <v>526</v>
      </c>
      <c r="F6" s="548" t="s">
        <v>527</v>
      </c>
      <c r="G6" s="548" t="s">
        <v>528</v>
      </c>
      <c r="H6" s="542" t="s">
        <v>529</v>
      </c>
      <c r="I6" s="542"/>
      <c r="J6" s="542"/>
      <c r="K6" s="542"/>
      <c r="L6" s="542"/>
      <c r="M6" s="542"/>
    </row>
    <row r="7" spans="1:13" s="186" customFormat="1" ht="52.95" customHeight="1" x14ac:dyDescent="0.3">
      <c r="A7" s="185"/>
      <c r="B7" s="544"/>
      <c r="C7" s="546"/>
      <c r="D7" s="546"/>
      <c r="E7" s="546"/>
      <c r="F7" s="546"/>
      <c r="G7" s="546"/>
      <c r="H7" s="189" t="s">
        <v>530</v>
      </c>
      <c r="I7" s="189" t="s">
        <v>531</v>
      </c>
      <c r="J7" s="189" t="s">
        <v>532</v>
      </c>
      <c r="K7" s="189" t="s">
        <v>533</v>
      </c>
      <c r="L7" s="189" t="s">
        <v>534</v>
      </c>
      <c r="M7" s="189" t="s">
        <v>535</v>
      </c>
    </row>
    <row r="8" spans="1:13" x14ac:dyDescent="0.3">
      <c r="B8" s="213" t="str">
        <f>'1. General Information'!$B$9</f>
        <v>1A1</v>
      </c>
      <c r="C8" s="190">
        <v>1</v>
      </c>
      <c r="D8" s="153" t="str">
        <f>'1. General Information'!C9</f>
        <v>Name des Instituts</v>
      </c>
      <c r="E8" s="262" t="s">
        <v>1027</v>
      </c>
      <c r="F8" s="263" t="s">
        <v>1028</v>
      </c>
      <c r="G8" s="154" t="s">
        <v>536</v>
      </c>
      <c r="H8" s="162"/>
      <c r="I8" s="162"/>
      <c r="J8" s="162"/>
      <c r="K8" s="162"/>
      <c r="L8" s="162"/>
      <c r="M8" s="162"/>
    </row>
    <row r="9" spans="1:13" x14ac:dyDescent="0.3">
      <c r="B9" s="213" t="str">
        <f>'1. General Information'!$B$10</f>
        <v>1A2</v>
      </c>
      <c r="C9" s="190">
        <v>1</v>
      </c>
      <c r="D9" s="153" t="str">
        <f>'1. General Information'!C10</f>
        <v>Anschrift des Instituts</v>
      </c>
      <c r="E9" s="262" t="s">
        <v>1029</v>
      </c>
      <c r="F9" s="264" t="s">
        <v>1030</v>
      </c>
      <c r="G9" s="154" t="s">
        <v>537</v>
      </c>
      <c r="H9" s="162"/>
      <c r="I9" s="162"/>
      <c r="J9" s="162"/>
      <c r="K9" s="162"/>
      <c r="L9" s="162"/>
      <c r="M9" s="162"/>
    </row>
    <row r="10" spans="1:13" x14ac:dyDescent="0.3">
      <c r="B10" s="213" t="str">
        <f>'1. General Information'!$B$11</f>
        <v>1A3</v>
      </c>
      <c r="C10" s="190">
        <v>1</v>
      </c>
      <c r="D10" s="153" t="str">
        <f>'1. General Information'!C11</f>
        <v>Postleitzahl des Instituts</v>
      </c>
      <c r="E10" s="262" t="s">
        <v>1031</v>
      </c>
      <c r="F10" s="265"/>
      <c r="G10" s="154" t="s">
        <v>538</v>
      </c>
      <c r="H10" s="162"/>
      <c r="I10" s="162"/>
      <c r="J10" s="162"/>
      <c r="K10" s="162"/>
      <c r="L10" s="162"/>
      <c r="M10" s="162"/>
    </row>
    <row r="11" spans="1:13" x14ac:dyDescent="0.3">
      <c r="B11" s="213" t="str">
        <f>'1. General Information'!$B$12</f>
        <v>1A4</v>
      </c>
      <c r="C11" s="190">
        <v>1</v>
      </c>
      <c r="D11" s="153" t="str">
        <f>'1. General Information'!C12</f>
        <v>Stadt des Instituts</v>
      </c>
      <c r="E11" s="262" t="s">
        <v>1032</v>
      </c>
      <c r="F11" s="265"/>
      <c r="G11" s="154" t="s">
        <v>539</v>
      </c>
      <c r="H11" s="162"/>
      <c r="I11" s="162"/>
      <c r="J11" s="162"/>
      <c r="K11" s="162"/>
      <c r="L11" s="162"/>
      <c r="M11" s="162"/>
    </row>
    <row r="12" spans="1:13" x14ac:dyDescent="0.3">
      <c r="B12" s="213" t="str">
        <f>'1. General Information'!$B$13</f>
        <v>1A5</v>
      </c>
      <c r="C12" s="190">
        <v>1</v>
      </c>
      <c r="D12" s="153" t="str">
        <f>'1. General Information'!C13</f>
        <v>Zulassungsland des Instituts</v>
      </c>
      <c r="E12" s="262" t="s">
        <v>1033</v>
      </c>
      <c r="F12" s="265" t="s">
        <v>1034</v>
      </c>
      <c r="G12" s="154" t="s">
        <v>540</v>
      </c>
      <c r="H12" s="162"/>
      <c r="I12" s="162"/>
      <c r="J12" s="162"/>
      <c r="K12" s="162"/>
      <c r="L12" s="162"/>
      <c r="M12" s="162"/>
    </row>
    <row r="13" spans="1:13" ht="180.6" customHeight="1" x14ac:dyDescent="0.3">
      <c r="B13" s="213" t="str">
        <f>'1. General Information'!$B$14</f>
        <v>1A6</v>
      </c>
      <c r="C13" s="190">
        <v>1</v>
      </c>
      <c r="D13" s="153" t="str">
        <f>'1. General Information'!C14</f>
        <v>RIAD/MFI-Code des Instituts (nur für Kreditinstitute) oder SRB Identifikationsnummer wenn ein RIAD/MFI-Code nicht verfügbar ist</v>
      </c>
      <c r="E13" s="262" t="s">
        <v>1035</v>
      </c>
      <c r="F13" s="265" t="s">
        <v>1171</v>
      </c>
      <c r="G13" s="154" t="s">
        <v>541</v>
      </c>
      <c r="H13" s="162"/>
      <c r="I13" s="162"/>
      <c r="J13" s="162"/>
      <c r="K13" s="162"/>
      <c r="L13" s="162"/>
      <c r="M13" s="162"/>
    </row>
    <row r="14" spans="1:13" ht="86.1" customHeight="1" x14ac:dyDescent="0.3">
      <c r="B14" s="213" t="str">
        <f>'1. General Information'!$B$15</f>
        <v>1A7</v>
      </c>
      <c r="C14" s="190">
        <v>1</v>
      </c>
      <c r="D14" s="153" t="str">
        <f>'1. General Information'!C15</f>
        <v>LEI-Code des Instituts</v>
      </c>
      <c r="E14" s="262" t="s">
        <v>1036</v>
      </c>
      <c r="F14" s="265" t="s">
        <v>1037</v>
      </c>
      <c r="G14" s="154" t="s">
        <v>542</v>
      </c>
      <c r="H14" s="162"/>
      <c r="I14" s="162"/>
      <c r="J14" s="162"/>
      <c r="K14" s="162"/>
      <c r="L14" s="162"/>
      <c r="M14" s="162"/>
    </row>
    <row r="15" spans="1:13" ht="30" customHeight="1" x14ac:dyDescent="0.3">
      <c r="B15" s="213" t="str">
        <f>'1. General Information'!$B$16</f>
        <v>1A8</v>
      </c>
      <c r="C15" s="190"/>
      <c r="D15" s="153" t="str">
        <f>'1. General Information'!C16</f>
        <v xml:space="preserve">Nationale InstitutsID
</v>
      </c>
      <c r="E15" s="262"/>
      <c r="F15" s="266"/>
      <c r="G15" s="154" t="s">
        <v>543</v>
      </c>
      <c r="H15" s="162"/>
      <c r="I15" s="162"/>
      <c r="J15" s="162"/>
      <c r="K15" s="162"/>
      <c r="L15" s="162"/>
      <c r="M15" s="162"/>
    </row>
    <row r="16" spans="1:13" ht="26.25" customHeight="1" x14ac:dyDescent="0.3">
      <c r="B16" s="213" t="str">
        <f>'1. General Information'!$B$21</f>
        <v>1B1</v>
      </c>
      <c r="C16" s="190">
        <v>1</v>
      </c>
      <c r="D16" s="153" t="str">
        <f>'1. General Information'!C21</f>
        <v>Vorname des Ansprechpartners</v>
      </c>
      <c r="E16" s="267"/>
      <c r="F16" s="263"/>
      <c r="G16" s="154" t="s">
        <v>544</v>
      </c>
      <c r="H16" s="162"/>
      <c r="I16" s="162"/>
      <c r="J16" s="162"/>
      <c r="K16" s="162"/>
      <c r="L16" s="162"/>
      <c r="M16" s="162"/>
    </row>
    <row r="17" spans="2:13" ht="26.25" customHeight="1" x14ac:dyDescent="0.3">
      <c r="B17" s="213" t="str">
        <f>'1. General Information'!$B$22</f>
        <v>1B2</v>
      </c>
      <c r="C17" s="190">
        <v>1</v>
      </c>
      <c r="D17" s="153" t="str">
        <f>'1. General Information'!C22</f>
        <v>Nachname des Ansprechpartners</v>
      </c>
      <c r="E17" s="267"/>
      <c r="F17" s="263"/>
      <c r="G17" s="154" t="s">
        <v>545</v>
      </c>
      <c r="H17" s="162"/>
      <c r="I17" s="162"/>
      <c r="J17" s="162"/>
      <c r="K17" s="162"/>
      <c r="L17" s="162"/>
      <c r="M17" s="162"/>
    </row>
    <row r="18" spans="2:13" ht="26.25" customHeight="1" x14ac:dyDescent="0.3">
      <c r="B18" s="213" t="str">
        <f>'1. General Information'!$B$23</f>
        <v>1B3</v>
      </c>
      <c r="C18" s="190">
        <v>1</v>
      </c>
      <c r="D18" s="153" t="str">
        <f>'1. General Information'!C23</f>
        <v>E-Mail-Adresse des Ansprechpartners</v>
      </c>
      <c r="E18" s="267"/>
      <c r="F18" s="263"/>
      <c r="G18" s="154" t="s">
        <v>546</v>
      </c>
      <c r="H18" s="162"/>
      <c r="I18" s="162"/>
      <c r="J18" s="162"/>
      <c r="K18" s="162"/>
      <c r="L18" s="162"/>
      <c r="M18" s="162"/>
    </row>
    <row r="19" spans="2:13" ht="28.35" customHeight="1" x14ac:dyDescent="0.3">
      <c r="B19" s="213" t="str">
        <f>'1. General Information'!$B$24</f>
        <v>1B4</v>
      </c>
      <c r="C19" s="190">
        <v>1</v>
      </c>
      <c r="D19" s="153" t="str">
        <f>'1. General Information'!C24</f>
        <v>Alternative E-Mail-Adresse</v>
      </c>
      <c r="E19" s="267"/>
      <c r="F19" s="263" t="s">
        <v>1038</v>
      </c>
      <c r="G19" s="154" t="s">
        <v>547</v>
      </c>
      <c r="H19" s="162"/>
      <c r="I19" s="162"/>
      <c r="J19" s="162"/>
      <c r="K19" s="162"/>
      <c r="L19" s="162"/>
      <c r="M19" s="162"/>
    </row>
    <row r="20" spans="2:13" ht="28.35" customHeight="1" x14ac:dyDescent="0.3">
      <c r="B20" s="213" t="str">
        <f>'1. General Information'!$B$25</f>
        <v>1B5</v>
      </c>
      <c r="C20" s="190">
        <v>1</v>
      </c>
      <c r="D20" s="153" t="str">
        <f>'1. General Information'!C25</f>
        <v>Telefonnummer</v>
      </c>
      <c r="E20" s="267" t="s">
        <v>1039</v>
      </c>
      <c r="F20" s="263" t="s">
        <v>1040</v>
      </c>
      <c r="G20" s="154" t="s">
        <v>548</v>
      </c>
      <c r="H20" s="162"/>
      <c r="I20" s="162"/>
      <c r="J20" s="162"/>
      <c r="K20" s="162"/>
      <c r="L20" s="162"/>
      <c r="M20" s="162"/>
    </row>
    <row r="21" spans="2:13" ht="54" customHeight="1" x14ac:dyDescent="0.3">
      <c r="B21" s="213" t="str">
        <f>'1. General Information'!$B$30</f>
        <v>1C1</v>
      </c>
      <c r="C21" s="190">
        <v>1</v>
      </c>
      <c r="D21" s="153" t="str">
        <f>'1. General Information'!C30</f>
        <v>Ist das Institut ein Kreditinstitut gemäß der Definition für dieses Feld?</v>
      </c>
      <c r="E21" s="268" t="s">
        <v>1041</v>
      </c>
      <c r="F21" s="263"/>
      <c r="G21" s="154" t="s">
        <v>549</v>
      </c>
      <c r="H21" s="162"/>
      <c r="I21" s="162"/>
      <c r="J21" s="162"/>
      <c r="K21" s="162"/>
      <c r="L21" s="162"/>
      <c r="M21" s="162"/>
    </row>
    <row r="22" spans="2:13" ht="95.25" customHeight="1" x14ac:dyDescent="0.3">
      <c r="B22" s="213" t="str">
        <f>'1. General Information'!$B$31</f>
        <v>1C2</v>
      </c>
      <c r="C22" s="190">
        <v>1</v>
      </c>
      <c r="D22" s="153" t="str">
        <f>'1. General Information'!C31</f>
        <v>Ist das Institut eine Zentralorganisation gemäß der Definition für dieses Feld?</v>
      </c>
      <c r="E22" s="267" t="s">
        <v>1042</v>
      </c>
      <c r="F22" s="263" t="s">
        <v>1172</v>
      </c>
      <c r="G22" s="154" t="s">
        <v>550</v>
      </c>
      <c r="H22" s="162"/>
      <c r="I22" s="162"/>
      <c r="J22" s="162"/>
      <c r="K22" s="162"/>
      <c r="L22" s="162"/>
      <c r="M22" s="162"/>
    </row>
    <row r="23" spans="2:13" ht="409.5" customHeight="1" x14ac:dyDescent="0.3">
      <c r="B23" s="213" t="str">
        <f>'1. General Information'!$B$32</f>
        <v>1C3</v>
      </c>
      <c r="C23" s="190">
        <v>1</v>
      </c>
      <c r="D23" s="153" t="str">
        <f>'1. General Information'!C32</f>
        <v>Ist das Institut Mitglied eines „institutsbezogenen Sicherungssystems“ (IPS)?</v>
      </c>
      <c r="E23" s="269" t="s">
        <v>1043</v>
      </c>
      <c r="F23" s="263" t="s">
        <v>1044</v>
      </c>
      <c r="G23" s="154" t="s">
        <v>551</v>
      </c>
      <c r="H23" s="162"/>
      <c r="I23" s="162"/>
      <c r="J23" s="162"/>
      <c r="K23" s="162"/>
      <c r="L23" s="162"/>
      <c r="M23" s="162"/>
    </row>
    <row r="24" spans="2:13" ht="99.75" customHeight="1" x14ac:dyDescent="0.3">
      <c r="B24" s="213" t="str">
        <f>'1. General Information'!$B$33</f>
        <v>1C4</v>
      </c>
      <c r="C24" s="190">
        <v>1</v>
      </c>
      <c r="D24" s="166" t="str">
        <f>'1. General Information'!C33</f>
        <v>Hat die zuständige Behörde dem Institut die Genehmigung nach Artikel 113 Absatz 7 der Eigenmittelverordnung erteilt?
(Nur auszufüllen, wenn der Wert im vorstehenden Feld „Ja“ lautet, anderenfalls „Nicht zutreffend“)</v>
      </c>
      <c r="E24" s="267" t="s">
        <v>1045</v>
      </c>
      <c r="F24" s="270" t="s">
        <v>1046</v>
      </c>
      <c r="G24" s="154" t="s">
        <v>552</v>
      </c>
      <c r="H24" s="162"/>
      <c r="I24" s="162"/>
      <c r="J24" s="162"/>
      <c r="K24" s="162"/>
      <c r="L24" s="162"/>
      <c r="M24" s="162"/>
    </row>
    <row r="25" spans="2:13" ht="123.75" customHeight="1" x14ac:dyDescent="0.3">
      <c r="B25" s="213" t="str">
        <f>'1. General Information'!$B$34</f>
        <v>1C5</v>
      </c>
      <c r="C25" s="190">
        <v>1</v>
      </c>
      <c r="D25" s="153" t="str">
        <f>'1. General Information'!C34</f>
        <v>Ist das Institut eine zentrale Gegenpartei (CCP) gemäß der Definition für dieses Feld?</v>
      </c>
      <c r="E25" s="267" t="s">
        <v>1047</v>
      </c>
      <c r="F25" s="263" t="s">
        <v>1048</v>
      </c>
      <c r="G25" s="154" t="s">
        <v>553</v>
      </c>
      <c r="H25" s="162"/>
      <c r="I25" s="162"/>
      <c r="J25" s="162"/>
      <c r="K25" s="162"/>
      <c r="L25" s="162"/>
      <c r="M25" s="162"/>
    </row>
    <row r="26" spans="2:13" ht="85.35" customHeight="1" x14ac:dyDescent="0.3">
      <c r="B26" s="213" t="str">
        <f>'1. General Information'!$B$35</f>
        <v>1C6</v>
      </c>
      <c r="C26" s="190">
        <v>1</v>
      </c>
      <c r="D26" s="153" t="str">
        <f>'1. General Information'!C35</f>
        <v>Ist das Institut ein Zentralverwahrer (CSD) gemäß der Definition für dieses Feld?</v>
      </c>
      <c r="E26" s="267" t="s">
        <v>1049</v>
      </c>
      <c r="F26" s="263" t="s">
        <v>1050</v>
      </c>
      <c r="G26" s="154" t="s">
        <v>554</v>
      </c>
      <c r="H26" s="162"/>
      <c r="I26" s="162"/>
      <c r="J26" s="162"/>
      <c r="K26" s="162"/>
      <c r="L26" s="162"/>
      <c r="M26" s="162"/>
    </row>
    <row r="27" spans="2:13" ht="223.5" customHeight="1" x14ac:dyDescent="0.3">
      <c r="B27" s="213" t="str">
        <f>'1. General Information'!$B$36</f>
        <v>1C7</v>
      </c>
      <c r="C27" s="190">
        <v>1</v>
      </c>
      <c r="D27" s="153" t="str">
        <f>'1. General Information'!C36</f>
        <v>Ist das Institut eine Wertpapierfirma gemäß der Definition für dieses Feld?</v>
      </c>
      <c r="E27" s="268" t="s">
        <v>1051</v>
      </c>
      <c r="F27" s="263" t="s">
        <v>1052</v>
      </c>
      <c r="G27" s="154" t="s">
        <v>555</v>
      </c>
      <c r="H27" s="162"/>
      <c r="I27" s="162"/>
      <c r="J27" s="162"/>
      <c r="K27" s="162"/>
      <c r="L27" s="162"/>
      <c r="M27" s="162"/>
    </row>
    <row r="28" spans="2:13" ht="288.75" customHeight="1" x14ac:dyDescent="0.3">
      <c r="B28" s="213" t="str">
        <f>'1. General Information'!$B$37</f>
        <v>1C8</v>
      </c>
      <c r="C28" s="190">
        <v>1</v>
      </c>
      <c r="D28" s="153" t="str">
        <f>'1. General Information'!C37</f>
        <v>Ist das Institut eine Wertpapierfirma gemäß der Definition für dieses Feld, die nur für eingeschränkte Dienstleistungen und Tätigkeiten zugelassen ist?</v>
      </c>
      <c r="E28" s="268" t="s">
        <v>1053</v>
      </c>
      <c r="F28" s="263" t="s">
        <v>1054</v>
      </c>
      <c r="G28" s="154" t="s">
        <v>556</v>
      </c>
      <c r="H28" s="162"/>
      <c r="I28" s="162"/>
      <c r="J28" s="162"/>
      <c r="K28" s="162"/>
      <c r="L28" s="162"/>
      <c r="M28" s="162"/>
    </row>
    <row r="29" spans="2:13" ht="192" customHeight="1" x14ac:dyDescent="0.3">
      <c r="B29" s="213" t="str">
        <f>'1. General Information'!$B$38</f>
        <v>1C9</v>
      </c>
      <c r="C29" s="190">
        <v>1</v>
      </c>
      <c r="D29" s="153" t="str">
        <f>'1. General Information'!C38</f>
        <v>Ist das Institut ein Institut gemäß der Definition für dieses Feld, das Förderdarlehen vergibt?</v>
      </c>
      <c r="E29" s="268" t="s">
        <v>1055</v>
      </c>
      <c r="F29" s="263" t="s">
        <v>1056</v>
      </c>
      <c r="G29" s="154" t="s">
        <v>557</v>
      </c>
      <c r="H29" s="162"/>
      <c r="I29" s="162"/>
      <c r="J29" s="162"/>
      <c r="K29" s="162"/>
      <c r="L29" s="162"/>
      <c r="M29" s="162"/>
    </row>
    <row r="30" spans="2:13" ht="169.5" customHeight="1" x14ac:dyDescent="0.3">
      <c r="B30" s="213" t="str">
        <f>'1. General Information'!$B$39</f>
        <v>1C10</v>
      </c>
      <c r="C30" s="190">
        <v>1</v>
      </c>
      <c r="D30" s="153" t="str">
        <f>'1. General Information'!C39</f>
        <v>Ist das Institut ein Hypothekenkreditinstitut gemäß der Definition für dieses Feld, das durch gedeckte Schuldverschreibungen finanziert wird?</v>
      </c>
      <c r="E30" s="268" t="s">
        <v>1057</v>
      </c>
      <c r="F30" s="263" t="s">
        <v>1058</v>
      </c>
      <c r="G30" s="154" t="s">
        <v>558</v>
      </c>
      <c r="H30" s="162"/>
      <c r="I30" s="162"/>
      <c r="J30" s="162"/>
      <c r="K30" s="162"/>
      <c r="L30" s="162"/>
      <c r="M30" s="162"/>
    </row>
    <row r="31" spans="2:13" ht="72" customHeight="1" x14ac:dyDescent="0.3">
      <c r="B31" s="213" t="str">
        <f>'1. General Information'!$B$44</f>
        <v>1D1</v>
      </c>
      <c r="C31" s="190">
        <v>1</v>
      </c>
      <c r="D31" s="153" t="str">
        <f>'1. General Information'!C44</f>
        <v>Anfangsdatum der Beaufsichtigung
(nur wenn diese im Laufe des Jahres 2016 stattfand)</v>
      </c>
      <c r="E31" s="267"/>
      <c r="F31" s="271" t="s">
        <v>1059</v>
      </c>
      <c r="G31" s="154" t="s">
        <v>559</v>
      </c>
      <c r="H31" s="162"/>
      <c r="I31" s="162"/>
      <c r="J31" s="162"/>
      <c r="K31" s="162"/>
      <c r="L31" s="162"/>
      <c r="M31" s="162"/>
    </row>
    <row r="32" spans="2:13" ht="57" customHeight="1" x14ac:dyDescent="0.3">
      <c r="B32" s="213" t="str">
        <f>'1. General Information'!$B$45</f>
        <v>1D2</v>
      </c>
      <c r="C32" s="190">
        <v>1</v>
      </c>
      <c r="D32" s="153" t="str">
        <f>'1. General Information'!C45</f>
        <v>Ist das Institut mit einem anderen Institut nach dem Stichtag fusioniert?</v>
      </c>
      <c r="E32" s="267"/>
      <c r="F32" s="271" t="s">
        <v>1173</v>
      </c>
      <c r="G32" s="154" t="s">
        <v>560</v>
      </c>
      <c r="H32" s="162"/>
      <c r="I32" s="162"/>
      <c r="J32" s="162"/>
      <c r="K32" s="162"/>
      <c r="L32" s="162"/>
      <c r="M32" s="162"/>
    </row>
    <row r="33" spans="2:13" ht="28.5" customHeight="1" x14ac:dyDescent="0.3">
      <c r="B33" s="240" t="str">
        <f>'1. General Information'!$B$50</f>
        <v>1E1</v>
      </c>
      <c r="C33" s="190">
        <v>1</v>
      </c>
      <c r="D33" s="153" t="str">
        <f>'1. General Information'!C50</f>
        <v>Stichtag für das vorliegende Meldeformular</v>
      </c>
      <c r="E33" s="272" t="s">
        <v>1185</v>
      </c>
      <c r="F33" s="273"/>
      <c r="G33" s="154" t="s">
        <v>561</v>
      </c>
      <c r="H33" s="162"/>
      <c r="I33" s="162"/>
      <c r="J33" s="162"/>
      <c r="K33" s="162"/>
      <c r="L33" s="162"/>
      <c r="M33" s="162"/>
    </row>
    <row r="34" spans="2:13" ht="148.5" customHeight="1" x14ac:dyDescent="0.3">
      <c r="B34" s="214" t="str">
        <f>'2. Basic annual contribution'!$B$16</f>
        <v>2A1</v>
      </c>
      <c r="C34" s="191">
        <v>2</v>
      </c>
      <c r="D34" s="155" t="str">
        <f>'2. Basic annual contribution'!C16</f>
        <v>Summe der Verbindlichkeiten gemäß der Definition für dieses Feld</v>
      </c>
      <c r="E34" s="274" t="s">
        <v>1060</v>
      </c>
      <c r="F34" s="272" t="s">
        <v>1174</v>
      </c>
      <c r="G34" s="154" t="s">
        <v>562</v>
      </c>
      <c r="H34" s="162"/>
      <c r="I34" s="162"/>
      <c r="J34" s="162"/>
      <c r="K34" s="162"/>
      <c r="L34" s="162"/>
      <c r="M34" s="162"/>
    </row>
    <row r="35" spans="2:13" ht="27.6" x14ac:dyDescent="0.3">
      <c r="B35" s="214" t="str">
        <f>'2. Basic annual contribution'!$B$17</f>
        <v>2A2</v>
      </c>
      <c r="C35" s="191">
        <v>2</v>
      </c>
      <c r="D35" s="155" t="str">
        <f>'2. Basic annual contribution'!C17</f>
        <v xml:space="preserve">Eigenmittel </v>
      </c>
      <c r="E35" s="274" t="s">
        <v>1061</v>
      </c>
      <c r="F35" s="274" t="s">
        <v>1062</v>
      </c>
      <c r="G35" s="154" t="s">
        <v>563</v>
      </c>
      <c r="H35" s="156" t="s">
        <v>564</v>
      </c>
      <c r="I35" s="156">
        <v>1</v>
      </c>
      <c r="J35" s="156" t="s">
        <v>565</v>
      </c>
      <c r="K35" s="156">
        <v>1</v>
      </c>
      <c r="L35" s="413" t="s">
        <v>1164</v>
      </c>
      <c r="M35" s="157" t="s">
        <v>566</v>
      </c>
    </row>
    <row r="36" spans="2:13" ht="223.5" customHeight="1" x14ac:dyDescent="0.3">
      <c r="B36" s="214" t="str">
        <f>'2. Basic annual contribution'!$B$18</f>
        <v>2A3</v>
      </c>
      <c r="C36" s="191">
        <v>2</v>
      </c>
      <c r="D36" s="155" t="str">
        <f>'2. Basic annual contribution'!C18</f>
        <v xml:space="preserve">Gedeckte Einlagen gemäß der Definition für dieses Feld
</v>
      </c>
      <c r="E36" s="272" t="s">
        <v>1063</v>
      </c>
      <c r="F36" s="274" t="s">
        <v>1175</v>
      </c>
      <c r="G36" s="154" t="s">
        <v>567</v>
      </c>
      <c r="H36" s="162"/>
      <c r="I36" s="162"/>
      <c r="J36" s="162"/>
      <c r="K36" s="162"/>
      <c r="L36" s="162"/>
      <c r="M36" s="162"/>
    </row>
    <row r="37" spans="2:13" ht="126" customHeight="1" x14ac:dyDescent="0.3">
      <c r="B37" s="215" t="str">
        <f>'2. Basic annual contribution'!B26</f>
        <v>2B2</v>
      </c>
      <c r="C37" s="192">
        <v>2</v>
      </c>
      <c r="D37" s="164" t="str">
        <f>'2. Basic annual contribution'!C26</f>
        <v>Kommt das Institut für einen vereinfachten, auf einen Pauschalbetrag gestützten, jährlichen Beitrag infrage? 
(automatisch - nicht auszufüllen)</v>
      </c>
      <c r="E37" s="272" t="s">
        <v>1064</v>
      </c>
      <c r="F37" s="274" t="s">
        <v>1065</v>
      </c>
      <c r="G37" s="154" t="s">
        <v>568</v>
      </c>
      <c r="H37" s="162"/>
      <c r="I37" s="162"/>
      <c r="J37" s="162"/>
      <c r="K37" s="162"/>
      <c r="L37" s="162"/>
      <c r="M37" s="162"/>
    </row>
    <row r="38" spans="2:13" ht="181.5" customHeight="1" x14ac:dyDescent="0.3">
      <c r="B38" s="214" t="str">
        <f>'2. Basic annual contribution'!B27</f>
        <v>2B3</v>
      </c>
      <c r="C38" s="191">
        <v>2</v>
      </c>
      <c r="D38" s="165" t="str">
        <f>'2. Basic annual contribution'!C27</f>
        <v>Entscheidet sich das Institut für die Berechnung eines alternativen jährlichen Beitrags und stellt es die dafür notwendigen Informationen zur Verfügung?
(nur anzuwenden, wenn der Wert des Felds 2B2 oben „Ja“ lautet)</v>
      </c>
      <c r="E38" s="272"/>
      <c r="F38" s="274" t="s">
        <v>1066</v>
      </c>
      <c r="G38" s="154" t="s">
        <v>569</v>
      </c>
      <c r="H38" s="162"/>
      <c r="I38" s="162"/>
      <c r="J38" s="162"/>
      <c r="K38" s="162"/>
      <c r="L38" s="162"/>
      <c r="M38" s="162"/>
    </row>
    <row r="39" spans="2:13" ht="170.25" customHeight="1" x14ac:dyDescent="0.3">
      <c r="B39" s="214" t="str">
        <f>'2. Basic annual contribution'!B39</f>
        <v>2C1</v>
      </c>
      <c r="C39" s="191">
        <v>2</v>
      </c>
      <c r="D39" s="155" t="str">
        <f>'2. Basic annual contribution'!C39</f>
        <v xml:space="preserve">Verbindlichkeiten aus allen Derivaten (ausgenommen Kreditderivate), die gemäß der Verschuldungsquote bewertet werden </v>
      </c>
      <c r="E39" s="272" t="s">
        <v>1067</v>
      </c>
      <c r="F39" s="274" t="s">
        <v>1068</v>
      </c>
      <c r="G39" s="154" t="s">
        <v>570</v>
      </c>
      <c r="H39" s="162"/>
      <c r="I39" s="162"/>
      <c r="J39" s="162"/>
      <c r="K39" s="162"/>
      <c r="L39" s="162"/>
      <c r="M39" s="162"/>
    </row>
    <row r="40" spans="2:13" ht="128.1" customHeight="1" x14ac:dyDescent="0.3">
      <c r="B40" s="214" t="str">
        <f>'2. Basic annual contribution'!B40</f>
        <v>2C2</v>
      </c>
      <c r="C40" s="191">
        <v>2</v>
      </c>
      <c r="D40" s="155" t="str">
        <f>'2. Basic annual contribution'!C40</f>
        <v>Buchwerte von Verbindlichkeiten aus allen Derivaten (ausgenommen Kreditderivate), die in der Bilanz verbucht werden, wenn zutreffend</v>
      </c>
      <c r="E40" s="272" t="s">
        <v>1069</v>
      </c>
      <c r="F40" s="274" t="s">
        <v>1176</v>
      </c>
      <c r="G40" s="154" t="s">
        <v>571</v>
      </c>
      <c r="H40" s="162"/>
      <c r="I40" s="162"/>
      <c r="J40" s="162"/>
      <c r="K40" s="162"/>
      <c r="L40" s="162"/>
      <c r="M40" s="162"/>
    </row>
    <row r="41" spans="2:13" ht="156.75" customHeight="1" x14ac:dyDescent="0.3">
      <c r="B41" s="214" t="str">
        <f>'2. Basic annual contribution'!B41</f>
        <v>2C3</v>
      </c>
      <c r="C41" s="191">
        <v>2</v>
      </c>
      <c r="D41" s="155" t="str">
        <f>'2. Basic annual contribution'!C41</f>
        <v xml:space="preserve">Buchwerte von Verbindlichkeiten aus allen Derivaten (ausgenommen Kreditderivate), die außerbilanziell ausgewiesen werden, wenn zutreffend
</v>
      </c>
      <c r="E41" s="272" t="s">
        <v>1070</v>
      </c>
      <c r="F41" s="274" t="s">
        <v>1177</v>
      </c>
      <c r="G41" s="154" t="s">
        <v>572</v>
      </c>
      <c r="H41" s="162"/>
      <c r="I41" s="162"/>
      <c r="J41" s="162"/>
      <c r="K41" s="162"/>
      <c r="L41" s="162"/>
      <c r="M41" s="162"/>
    </row>
    <row r="42" spans="2:13" ht="117.75" customHeight="1" x14ac:dyDescent="0.3">
      <c r="B42" s="215" t="str">
        <f>'2. Basic annual contribution'!B42</f>
        <v>2C4</v>
      </c>
      <c r="C42" s="192">
        <v>2</v>
      </c>
      <c r="D42" s="163" t="str">
        <f>'2. Basic annual contribution'!C42</f>
        <v>Gesamtbuchwert von Verbindlichkeiten aus allen Derivaten (ausgenommen Kreditderivate)
(automatisch - nicht auszufüllen)</v>
      </c>
      <c r="E42" s="272"/>
      <c r="F42" s="275" t="s">
        <v>1071</v>
      </c>
      <c r="G42" s="154" t="s">
        <v>573</v>
      </c>
      <c r="H42" s="162"/>
      <c r="I42" s="162"/>
      <c r="J42" s="162"/>
      <c r="K42" s="162"/>
      <c r="L42" s="162"/>
      <c r="M42" s="162"/>
    </row>
    <row r="43" spans="2:13" ht="82.8" x14ac:dyDescent="0.3">
      <c r="B43" s="215" t="str">
        <f>'2. Basic annual contribution'!B43</f>
        <v>2C5</v>
      </c>
      <c r="C43" s="192">
        <v>2</v>
      </c>
      <c r="D43" s="163" t="str">
        <f>'2. Basic annual contribution'!C43</f>
        <v>Verbindlichkeiten aus allen Derivaten (ausgenommen Kreditderivate), die gemäß der Verschuldungsquote unter Heranziehung einer Untergrenze bewertet werden
(automatisch - nicht auszufüllen)</v>
      </c>
      <c r="E43" s="272"/>
      <c r="F43" s="275" t="s">
        <v>1072</v>
      </c>
      <c r="G43" s="154" t="s">
        <v>574</v>
      </c>
      <c r="H43" s="162"/>
      <c r="I43" s="162"/>
      <c r="J43" s="162"/>
      <c r="K43" s="162"/>
      <c r="L43" s="162"/>
      <c r="M43" s="162"/>
    </row>
    <row r="44" spans="2:13" ht="116.25" customHeight="1" x14ac:dyDescent="0.3">
      <c r="B44" s="215" t="str">
        <f>'2. Basic annual contribution'!B44</f>
        <v>2C6</v>
      </c>
      <c r="C44" s="192">
        <v>2</v>
      </c>
      <c r="D44" s="163" t="str">
        <f>'2. Basic annual contribution'!C44</f>
        <v>Summe der Verbindlichkeiten nach der Anpassung von Verbindlichkeiten aus allen Derivaten (ausgenommen Kreditderivate)
(automatisch - nicht auszufüllen)</v>
      </c>
      <c r="E44" s="272"/>
      <c r="F44" s="274" t="s">
        <v>1073</v>
      </c>
      <c r="G44" s="154" t="s">
        <v>575</v>
      </c>
      <c r="H44" s="162"/>
      <c r="I44" s="162"/>
      <c r="J44" s="162"/>
      <c r="K44" s="162"/>
      <c r="L44" s="162"/>
      <c r="M44" s="162"/>
    </row>
    <row r="45" spans="2:13" ht="69" customHeight="1" x14ac:dyDescent="0.3">
      <c r="B45" s="215" t="str">
        <f>'3. Deductions'!B30</f>
        <v>2C1</v>
      </c>
      <c r="C45" s="192">
        <v>3</v>
      </c>
      <c r="D45" s="164" t="str">
        <f>'3. Deductions'!C30</f>
        <v>Verbindlichkeiten aus allen Derivaten (ausgenommen Kreditderivate), die gemäß der Verschuldungsquote bewertet werden
(automatisch - nicht auszufüllen)</v>
      </c>
      <c r="E45" s="272" t="s">
        <v>1074</v>
      </c>
      <c r="F45" s="274" t="s">
        <v>1075</v>
      </c>
      <c r="G45" s="154" t="s">
        <v>576</v>
      </c>
      <c r="H45" s="162"/>
      <c r="I45" s="162"/>
      <c r="J45" s="162"/>
      <c r="K45" s="162"/>
      <c r="L45" s="162"/>
      <c r="M45" s="162"/>
    </row>
    <row r="46" spans="2:13" ht="126.75" customHeight="1" x14ac:dyDescent="0.3">
      <c r="B46" s="214" t="str">
        <f>'3. Deductions'!B31</f>
        <v>3A1</v>
      </c>
      <c r="C46" s="191">
        <v>3</v>
      </c>
      <c r="D46" s="194" t="str">
        <f>'3. Deductions'!C31</f>
        <v>Davon: relevante Verbindlichkeiten aus Derivaten im Zusammenhang mit Clearing-Tätigkeiten</v>
      </c>
      <c r="E46" s="272" t="s">
        <v>1076</v>
      </c>
      <c r="F46" s="276" t="s">
        <v>1077</v>
      </c>
      <c r="G46" s="154" t="s">
        <v>577</v>
      </c>
      <c r="H46" s="162"/>
      <c r="I46" s="162"/>
      <c r="J46" s="162"/>
      <c r="K46" s="162"/>
      <c r="L46" s="162"/>
      <c r="M46" s="162"/>
    </row>
    <row r="47" spans="2:13" ht="69" customHeight="1" x14ac:dyDescent="0.3">
      <c r="B47" s="215" t="str">
        <f>'3. Deductions'!B32</f>
        <v>3A2</v>
      </c>
      <c r="C47" s="192">
        <v>3</v>
      </c>
      <c r="D47" s="193" t="str">
        <f>'3. Deductions'!C32</f>
        <v>Davon: Verbindlichkeiten aus Derivaten, die nicht im Zusammenhang mit Clearing-Tätigkeiten stehen
(automatisch - nicht auszufüllen)</v>
      </c>
      <c r="E47" s="272"/>
      <c r="F47" s="276" t="s">
        <v>1078</v>
      </c>
      <c r="G47" s="154" t="s">
        <v>578</v>
      </c>
      <c r="H47" s="162"/>
      <c r="I47" s="162"/>
      <c r="J47" s="162"/>
      <c r="K47" s="162"/>
      <c r="L47" s="162"/>
      <c r="M47" s="162"/>
    </row>
    <row r="48" spans="2:13" ht="96.6" x14ac:dyDescent="0.3">
      <c r="B48" s="215" t="str">
        <f>'3. Deductions'!B33</f>
        <v>3A3</v>
      </c>
      <c r="C48" s="192">
        <v>3</v>
      </c>
      <c r="D48" s="164" t="str">
        <f>'3. Deductions'!C33</f>
        <v>Derivative Untergrenze
(automatisch - nicht auszufüllen)</v>
      </c>
      <c r="E48" s="272"/>
      <c r="F48" s="274" t="s">
        <v>1079</v>
      </c>
      <c r="G48" s="154" t="s">
        <v>579</v>
      </c>
      <c r="H48" s="162"/>
      <c r="I48" s="162"/>
      <c r="J48" s="162"/>
      <c r="K48" s="162"/>
      <c r="L48" s="162"/>
      <c r="M48" s="162"/>
    </row>
    <row r="49" spans="2:13" ht="110.4" x14ac:dyDescent="0.3">
      <c r="B49" s="215" t="str">
        <f>'3. Deductions'!B34</f>
        <v>3A4</v>
      </c>
      <c r="C49" s="192">
        <v>3</v>
      </c>
      <c r="D49" s="164" t="str">
        <f>'3. Deductions'!C34</f>
        <v>Angepasster Wert der relevanten Verbindlichkeiten im Zusammenhang mit Clearing-Tätigkeiten, die sich aus Derivaten ergeben
(automatisch - nicht auszufüllen)</v>
      </c>
      <c r="E49" s="272"/>
      <c r="F49" s="274" t="s">
        <v>1080</v>
      </c>
      <c r="G49" s="154" t="s">
        <v>580</v>
      </c>
      <c r="H49" s="162"/>
      <c r="I49" s="162"/>
      <c r="J49" s="162"/>
      <c r="K49" s="162"/>
      <c r="L49" s="162"/>
      <c r="M49" s="162"/>
    </row>
    <row r="50" spans="2:13" ht="82.5" customHeight="1" x14ac:dyDescent="0.3">
      <c r="B50" s="214" t="str">
        <f>'3. Deductions'!B41</f>
        <v>3A5</v>
      </c>
      <c r="C50" s="191">
        <v>3</v>
      </c>
      <c r="D50" s="165" t="str">
        <f>'3. Deductions'!C41</f>
        <v xml:space="preserve">Gesamtbuchwert von relevanten Verbindlichkeiten im Zusammenhang mit Clearing-Tätigkeiten </v>
      </c>
      <c r="E50" s="272"/>
      <c r="F50" s="274" t="s">
        <v>1178</v>
      </c>
      <c r="G50" s="154" t="s">
        <v>581</v>
      </c>
      <c r="H50" s="162"/>
      <c r="I50" s="162"/>
      <c r="J50" s="162"/>
      <c r="K50" s="162"/>
      <c r="L50" s="162"/>
      <c r="M50" s="162"/>
    </row>
    <row r="51" spans="2:13" x14ac:dyDescent="0.3">
      <c r="B51" s="214" t="str">
        <f>'3. Deductions'!B42</f>
        <v>3A6</v>
      </c>
      <c r="C51" s="191">
        <v>3</v>
      </c>
      <c r="D51" s="194" t="str">
        <f>'3. Deductions'!C42</f>
        <v>Davon: aus Derivaten</v>
      </c>
      <c r="E51" s="272"/>
      <c r="F51" s="276" t="s">
        <v>1081</v>
      </c>
      <c r="G51" s="154" t="s">
        <v>582</v>
      </c>
      <c r="H51" s="162"/>
      <c r="I51" s="162"/>
      <c r="J51" s="162"/>
      <c r="K51" s="162"/>
      <c r="L51" s="162"/>
      <c r="M51" s="162"/>
    </row>
    <row r="52" spans="2:13" ht="69" x14ac:dyDescent="0.3">
      <c r="B52" s="215" t="str">
        <f>'3. Deductions'!B43</f>
        <v>3A7</v>
      </c>
      <c r="C52" s="192">
        <v>3</v>
      </c>
      <c r="D52" s="193" t="str">
        <f>'3. Deductions'!C43</f>
        <v>Davon: nicht aus Derivaten
(automatisch - nicht auszufüllen)</v>
      </c>
      <c r="E52" s="272"/>
      <c r="F52" s="276" t="s">
        <v>1082</v>
      </c>
      <c r="G52" s="154" t="s">
        <v>583</v>
      </c>
      <c r="H52" s="162"/>
      <c r="I52" s="162"/>
      <c r="J52" s="162"/>
      <c r="K52" s="162"/>
      <c r="L52" s="162"/>
      <c r="M52" s="162"/>
    </row>
    <row r="53" spans="2:13" ht="143.25" customHeight="1" x14ac:dyDescent="0.3">
      <c r="B53" s="215" t="str">
        <f>'3. Deductions'!B44</f>
        <v>3A8</v>
      </c>
      <c r="C53" s="192">
        <v>3</v>
      </c>
      <c r="D53" s="164" t="str">
        <f>'3. Deductions'!C44</f>
        <v>Abzugsfähiger Gesamtbetrag relevanter Verbindlichkeiten im Zusammenhang mit Clearing-Tätigkeiten
(automatisch - nicht auszufüllen)</v>
      </c>
      <c r="E53" s="272"/>
      <c r="F53" s="274" t="s">
        <v>1083</v>
      </c>
      <c r="G53" s="154" t="s">
        <v>584</v>
      </c>
      <c r="H53" s="162"/>
      <c r="I53" s="162"/>
      <c r="J53" s="162"/>
      <c r="K53" s="162"/>
      <c r="L53" s="162"/>
      <c r="M53" s="162"/>
    </row>
    <row r="54" spans="2:13" ht="74.099999999999994" customHeight="1" x14ac:dyDescent="0.3">
      <c r="B54" s="215" t="str">
        <f>'3. Deductions'!B56</f>
        <v>2C1</v>
      </c>
      <c r="C54" s="192">
        <v>3</v>
      </c>
      <c r="D54" s="164" t="str">
        <f>'3. Deductions'!C56</f>
        <v>Verbindlichkeiten aus allen Derivaten (ausgenommen Kreditderivate), die gemäß der Verschuldungsquote bewertet werden
(automatisch - nicht auszufüllen)</v>
      </c>
      <c r="E54" s="272" t="s">
        <v>1074</v>
      </c>
      <c r="F54" s="274" t="s">
        <v>1084</v>
      </c>
      <c r="G54" s="154" t="s">
        <v>585</v>
      </c>
      <c r="H54" s="162"/>
      <c r="I54" s="162"/>
      <c r="J54" s="162"/>
      <c r="K54" s="162"/>
      <c r="L54" s="162"/>
      <c r="M54" s="162"/>
    </row>
    <row r="55" spans="2:13" ht="124.2" x14ac:dyDescent="0.3">
      <c r="B55" s="214" t="str">
        <f>'3. Deductions'!B57</f>
        <v>3B1</v>
      </c>
      <c r="C55" s="191">
        <v>3</v>
      </c>
      <c r="D55" s="194" t="str">
        <f>'3. Deductions'!C57</f>
        <v>Davon: relevante Verbindlichkeiten aus Derivaten im Zusammenhang mit den Tätigkeiten eines Zentralverwahrers</v>
      </c>
      <c r="E55" s="272" t="s">
        <v>1085</v>
      </c>
      <c r="F55" s="276" t="s">
        <v>1086</v>
      </c>
      <c r="G55" s="154" t="s">
        <v>586</v>
      </c>
      <c r="H55" s="162"/>
      <c r="I55" s="162"/>
      <c r="J55" s="162"/>
      <c r="K55" s="162"/>
      <c r="L55" s="162"/>
      <c r="M55" s="162"/>
    </row>
    <row r="56" spans="2:13" ht="69" customHeight="1" x14ac:dyDescent="0.3">
      <c r="B56" s="215" t="str">
        <f>'3. Deductions'!B58</f>
        <v>3B2</v>
      </c>
      <c r="C56" s="192">
        <v>3</v>
      </c>
      <c r="D56" s="193" t="str">
        <f>'3. Deductions'!C58</f>
        <v>Davon: Verbindlichkeiten aus Derivaten, die nicht im Zusammenhang mit den Tätigkeiten eines Zentralverwahrers stehen
(automatisch - nicht auszufüllen)</v>
      </c>
      <c r="E56" s="272"/>
      <c r="F56" s="276" t="s">
        <v>1087</v>
      </c>
      <c r="G56" s="154" t="s">
        <v>587</v>
      </c>
      <c r="H56" s="162"/>
      <c r="I56" s="162"/>
      <c r="J56" s="162"/>
      <c r="K56" s="162"/>
      <c r="L56" s="162"/>
      <c r="M56" s="162"/>
    </row>
    <row r="57" spans="2:13" ht="96" customHeight="1" x14ac:dyDescent="0.3">
      <c r="B57" s="215" t="str">
        <f>'3. Deductions'!B59</f>
        <v>3B3</v>
      </c>
      <c r="C57" s="192">
        <v>3</v>
      </c>
      <c r="D57" s="164" t="str">
        <f>'3. Deductions'!C59</f>
        <v>Derivative Untergrenze
(automatisch - nicht auszufüllen)</v>
      </c>
      <c r="E57" s="272"/>
      <c r="F57" s="274" t="s">
        <v>1079</v>
      </c>
      <c r="G57" s="154" t="s">
        <v>588</v>
      </c>
      <c r="H57" s="162"/>
      <c r="I57" s="162"/>
      <c r="J57" s="162"/>
      <c r="K57" s="162"/>
      <c r="L57" s="162"/>
      <c r="M57" s="162"/>
    </row>
    <row r="58" spans="2:13" ht="119.25" customHeight="1" x14ac:dyDescent="0.3">
      <c r="B58" s="215" t="str">
        <f>'3. Deductions'!B60</f>
        <v>3B4</v>
      </c>
      <c r="C58" s="192">
        <v>3</v>
      </c>
      <c r="D58" s="164" t="str">
        <f>'3. Deductions'!C60</f>
        <v>Angepasster Wert relevanter Verbindlichkeiten im Zusammenhang mit den Tätigkeiten eines Zentralverwahrers, die sich aus Derivaten ergeben
(automatisch - nicht auszufüllen)</v>
      </c>
      <c r="E58" s="272"/>
      <c r="F58" s="274" t="s">
        <v>1088</v>
      </c>
      <c r="G58" s="154" t="s">
        <v>589</v>
      </c>
      <c r="H58" s="162"/>
      <c r="I58" s="162"/>
      <c r="J58" s="162"/>
      <c r="K58" s="162"/>
      <c r="L58" s="162"/>
      <c r="M58" s="162"/>
    </row>
    <row r="59" spans="2:13" ht="84.75" customHeight="1" x14ac:dyDescent="0.3">
      <c r="B59" s="214" t="str">
        <f>'3. Deductions'!B67</f>
        <v>3B5</v>
      </c>
      <c r="C59" s="191">
        <v>3</v>
      </c>
      <c r="D59" s="165" t="str">
        <f>'3. Deductions'!C67</f>
        <v>Gesamtbuchwert von relevanten Verbindlichkeiten im Zusammenhang mit den Tätigkeiten eines Zentralverwahrers</v>
      </c>
      <c r="E59" s="272"/>
      <c r="F59" s="274" t="s">
        <v>1179</v>
      </c>
      <c r="G59" s="154" t="s">
        <v>590</v>
      </c>
      <c r="H59" s="162"/>
      <c r="I59" s="162"/>
      <c r="J59" s="162"/>
      <c r="K59" s="162"/>
      <c r="L59" s="162"/>
      <c r="M59" s="162"/>
    </row>
    <row r="60" spans="2:13" x14ac:dyDescent="0.3">
      <c r="B60" s="214" t="str">
        <f>'3. Deductions'!B68</f>
        <v>3B6</v>
      </c>
      <c r="C60" s="191">
        <v>3</v>
      </c>
      <c r="D60" s="194" t="str">
        <f>'3. Deductions'!C68</f>
        <v>Davon: aus Derivaten</v>
      </c>
      <c r="E60" s="272"/>
      <c r="F60" s="276" t="s">
        <v>1081</v>
      </c>
      <c r="G60" s="154" t="s">
        <v>591</v>
      </c>
      <c r="H60" s="162"/>
      <c r="I60" s="162"/>
      <c r="J60" s="162"/>
      <c r="K60" s="162"/>
      <c r="L60" s="162"/>
      <c r="M60" s="162"/>
    </row>
    <row r="61" spans="2:13" ht="69.75" customHeight="1" x14ac:dyDescent="0.3">
      <c r="B61" s="215" t="str">
        <f>'3. Deductions'!B69</f>
        <v>3B7</v>
      </c>
      <c r="C61" s="192">
        <v>3</v>
      </c>
      <c r="D61" s="193" t="str">
        <f>'3. Deductions'!C69</f>
        <v>Davon: nicht aus Derivaten
(automatisch - nicht auszufüllen)</v>
      </c>
      <c r="E61" s="272"/>
      <c r="F61" s="276" t="s">
        <v>1089</v>
      </c>
      <c r="G61" s="154" t="s">
        <v>592</v>
      </c>
      <c r="H61" s="162"/>
      <c r="I61" s="162"/>
      <c r="J61" s="162"/>
      <c r="K61" s="162"/>
      <c r="L61" s="162"/>
      <c r="M61" s="162"/>
    </row>
    <row r="62" spans="2:13" ht="159" customHeight="1" x14ac:dyDescent="0.3">
      <c r="B62" s="215" t="str">
        <f>'3. Deductions'!B70</f>
        <v>3B8</v>
      </c>
      <c r="C62" s="192">
        <v>3</v>
      </c>
      <c r="D62" s="164" t="str">
        <f>'3. Deductions'!C70</f>
        <v>Abzugsfähiger Gesamtbetrag relevanter Verbindlichkeiten im Zusammenhang mit den Tätigkeiten eines Zentralverwahrers
(automatisch - nicht auszufüllen)</v>
      </c>
      <c r="E62" s="272"/>
      <c r="F62" s="274" t="s">
        <v>1090</v>
      </c>
      <c r="G62" s="154" t="s">
        <v>593</v>
      </c>
      <c r="H62" s="162"/>
      <c r="I62" s="162"/>
      <c r="J62" s="162"/>
      <c r="K62" s="162"/>
      <c r="L62" s="162"/>
      <c r="M62" s="162"/>
    </row>
    <row r="63" spans="2:13" s="13" customFormat="1" ht="71.25" customHeight="1" x14ac:dyDescent="0.3">
      <c r="B63" s="215" t="str">
        <f>'3. Deductions'!B82</f>
        <v>2C1</v>
      </c>
      <c r="C63" s="192">
        <v>3</v>
      </c>
      <c r="D63" s="164" t="str">
        <f>'3. Deductions'!C82</f>
        <v>Verbindlichkeiten aus allen Derivaten (ausgenommen Kreditderivate), die gemäß der Verschuldungsquote bewertet werden
(automatisch - nicht auszufüllen)</v>
      </c>
      <c r="E63" s="272" t="s">
        <v>1074</v>
      </c>
      <c r="F63" s="274" t="s">
        <v>1091</v>
      </c>
      <c r="G63" s="154" t="s">
        <v>594</v>
      </c>
      <c r="H63" s="162"/>
      <c r="I63" s="162"/>
      <c r="J63" s="162"/>
      <c r="K63" s="162"/>
      <c r="L63" s="162"/>
      <c r="M63" s="162"/>
    </row>
    <row r="64" spans="2:13" s="13" customFormat="1" ht="129.75" customHeight="1" x14ac:dyDescent="0.3">
      <c r="B64" s="214" t="str">
        <f>'3. Deductions'!B83</f>
        <v>3C1</v>
      </c>
      <c r="C64" s="191">
        <v>3</v>
      </c>
      <c r="D64" s="194" t="str">
        <f>'3. Deductions'!C83</f>
        <v xml:space="preserve">Davon: relevante Verbindlichkeiten aus Derivaten, die sich aus der Verwaltung von Kundenvermögen oder Kundengeldern ergeben </v>
      </c>
      <c r="E64" s="272" t="s">
        <v>1092</v>
      </c>
      <c r="F64" s="276" t="s">
        <v>1093</v>
      </c>
      <c r="G64" s="154" t="s">
        <v>595</v>
      </c>
      <c r="H64" s="162"/>
      <c r="I64" s="162"/>
      <c r="J64" s="162"/>
      <c r="K64" s="162"/>
      <c r="L64" s="162"/>
      <c r="M64" s="162"/>
    </row>
    <row r="65" spans="2:13" s="13" customFormat="1" ht="69" x14ac:dyDescent="0.3">
      <c r="B65" s="215" t="str">
        <f>'3. Deductions'!B84</f>
        <v>3C2</v>
      </c>
      <c r="C65" s="192">
        <v>3</v>
      </c>
      <c r="D65" s="193" t="str">
        <f>'3. Deductions'!C84</f>
        <v>Davon: Verbindlichkeiten aus Derivaten, die sich nicht aus der Verwaltung von Kundenvermögen oder Kundengeldern ergeben
(automatisch - nicht auszufüllen)</v>
      </c>
      <c r="E65" s="272"/>
      <c r="F65" s="276" t="s">
        <v>1094</v>
      </c>
      <c r="G65" s="154" t="s">
        <v>596</v>
      </c>
      <c r="H65" s="162"/>
      <c r="I65" s="162"/>
      <c r="J65" s="162"/>
      <c r="K65" s="162"/>
      <c r="L65" s="162"/>
      <c r="M65" s="162"/>
    </row>
    <row r="66" spans="2:13" s="13" customFormat="1" ht="96" customHeight="1" x14ac:dyDescent="0.3">
      <c r="B66" s="215" t="str">
        <f>'3. Deductions'!B85</f>
        <v>3C3</v>
      </c>
      <c r="C66" s="192">
        <v>3</v>
      </c>
      <c r="D66" s="164" t="str">
        <f>'3. Deductions'!C85</f>
        <v>Derivative Untergrenze
(automatisch - nicht auszufüllen)</v>
      </c>
      <c r="E66" s="272"/>
      <c r="F66" s="274" t="s">
        <v>1079</v>
      </c>
      <c r="G66" s="154" t="s">
        <v>597</v>
      </c>
      <c r="H66" s="162"/>
      <c r="I66" s="162"/>
      <c r="J66" s="162"/>
      <c r="K66" s="162"/>
      <c r="L66" s="162"/>
      <c r="M66" s="162"/>
    </row>
    <row r="67" spans="2:13" s="13" customFormat="1" ht="110.4" x14ac:dyDescent="0.3">
      <c r="B67" s="215" t="str">
        <f>'3. Deductions'!B86</f>
        <v>3C4</v>
      </c>
      <c r="C67" s="192">
        <v>3</v>
      </c>
      <c r="D67" s="164" t="str">
        <f>'3. Deductions'!C86</f>
        <v>Angepasster Wert relevanter Verbindlichkeiten aus der Verwaltung von Kundenvermögen oder Kundengeldern, die sich aus Derivaten ergeben
(automatisch - nicht auszufüllen)</v>
      </c>
      <c r="E67" s="272"/>
      <c r="F67" s="274" t="s">
        <v>1095</v>
      </c>
      <c r="G67" s="154" t="s">
        <v>598</v>
      </c>
      <c r="H67" s="162"/>
      <c r="I67" s="162"/>
      <c r="J67" s="162"/>
      <c r="K67" s="162"/>
      <c r="L67" s="162"/>
      <c r="M67" s="162"/>
    </row>
    <row r="68" spans="2:13" ht="85.5" customHeight="1" x14ac:dyDescent="0.3">
      <c r="B68" s="214" t="str">
        <f>'3. Deductions'!B93</f>
        <v>3C5</v>
      </c>
      <c r="C68" s="191">
        <v>3</v>
      </c>
      <c r="D68" s="165" t="str">
        <f>'3. Deductions'!C93</f>
        <v>Gesamtbuchwert von relevanten Verbindlichkeiten aus der Verwaltung von Kundenvermögen oder Kundengeldern</v>
      </c>
      <c r="E68" s="272"/>
      <c r="F68" s="274" t="s">
        <v>1180</v>
      </c>
      <c r="G68" s="154" t="s">
        <v>599</v>
      </c>
      <c r="H68" s="162"/>
      <c r="I68" s="162"/>
      <c r="J68" s="162"/>
      <c r="K68" s="162"/>
      <c r="L68" s="162"/>
      <c r="M68" s="162"/>
    </row>
    <row r="69" spans="2:13" x14ac:dyDescent="0.3">
      <c r="B69" s="214" t="str">
        <f>'3. Deductions'!B94</f>
        <v>3C6</v>
      </c>
      <c r="C69" s="191">
        <v>3</v>
      </c>
      <c r="D69" s="194" t="str">
        <f>'3. Deductions'!C94</f>
        <v>Davon: aus Derivaten</v>
      </c>
      <c r="E69" s="272"/>
      <c r="F69" s="276" t="s">
        <v>1081</v>
      </c>
      <c r="G69" s="154" t="s">
        <v>600</v>
      </c>
      <c r="H69" s="162"/>
      <c r="I69" s="162"/>
      <c r="J69" s="162"/>
      <c r="K69" s="162"/>
      <c r="L69" s="162"/>
      <c r="M69" s="162"/>
    </row>
    <row r="70" spans="2:13" ht="67.5" customHeight="1" x14ac:dyDescent="0.3">
      <c r="B70" s="215" t="str">
        <f>'3. Deductions'!B95</f>
        <v>3C7</v>
      </c>
      <c r="C70" s="192">
        <v>3</v>
      </c>
      <c r="D70" s="193" t="str">
        <f>'3. Deductions'!C95</f>
        <v>Davon: nicht aus Derivaten
(automatisch - nicht auszufüllen)</v>
      </c>
      <c r="E70" s="272"/>
      <c r="F70" s="276" t="s">
        <v>1096</v>
      </c>
      <c r="G70" s="154" t="s">
        <v>601</v>
      </c>
      <c r="H70" s="162"/>
      <c r="I70" s="162"/>
      <c r="J70" s="162"/>
      <c r="K70" s="162"/>
      <c r="L70" s="162"/>
      <c r="M70" s="162"/>
    </row>
    <row r="71" spans="2:13" ht="156" customHeight="1" x14ac:dyDescent="0.3">
      <c r="B71" s="215" t="str">
        <f>'3. Deductions'!B96</f>
        <v>3C8</v>
      </c>
      <c r="C71" s="192">
        <v>3</v>
      </c>
      <c r="D71" s="164" t="str">
        <f>'3. Deductions'!C96</f>
        <v>Abzugsfähiger Gesamtbetrag relevanter Verbindlichkeiten aus der Verwaltung von Kundenvermögen oder Kundengeldern
(automatisch - nicht auszufüllen)</v>
      </c>
      <c r="E71" s="272"/>
      <c r="F71" s="274" t="s">
        <v>1097</v>
      </c>
      <c r="G71" s="154" t="s">
        <v>602</v>
      </c>
      <c r="H71" s="162"/>
      <c r="I71" s="162"/>
      <c r="J71" s="162"/>
      <c r="K71" s="162"/>
      <c r="L71" s="162"/>
      <c r="M71" s="162"/>
    </row>
    <row r="72" spans="2:13" ht="67.5" customHeight="1" x14ac:dyDescent="0.3">
      <c r="B72" s="215" t="str">
        <f>'3. Deductions'!B108</f>
        <v>2C1</v>
      </c>
      <c r="C72" s="192">
        <v>3</v>
      </c>
      <c r="D72" s="164" t="str">
        <f>'3. Deductions'!C108</f>
        <v>Verbindlichkeiten aus allen Derivaten (ausgenommen Kreditderivate), die gemäß der Verschuldungsquote bewertet werden
(automatisch - nicht auszufüllen)</v>
      </c>
      <c r="E72" s="272"/>
      <c r="F72" s="274" t="s">
        <v>1098</v>
      </c>
      <c r="G72" s="154" t="s">
        <v>603</v>
      </c>
      <c r="H72" s="162"/>
      <c r="I72" s="162"/>
      <c r="J72" s="162"/>
      <c r="K72" s="162"/>
      <c r="L72" s="162"/>
      <c r="M72" s="162"/>
    </row>
    <row r="73" spans="2:13" ht="170.1" customHeight="1" x14ac:dyDescent="0.3">
      <c r="B73" s="214" t="str">
        <f>'3. Deductions'!B109</f>
        <v>3D1</v>
      </c>
      <c r="C73" s="191">
        <v>3</v>
      </c>
      <c r="D73" s="194" t="str">
        <f>'3. Deductions'!C109</f>
        <v xml:space="preserve">Davon: relevante Verbindlichkeiten aus Derivaten, die sich aus Förderdarlehen ergeben </v>
      </c>
      <c r="E73" s="277" t="s">
        <v>1099</v>
      </c>
      <c r="F73" s="276" t="s">
        <v>1100</v>
      </c>
      <c r="G73" s="154" t="s">
        <v>604</v>
      </c>
      <c r="H73" s="162"/>
      <c r="I73" s="162"/>
      <c r="J73" s="162"/>
      <c r="K73" s="162"/>
      <c r="L73" s="162"/>
      <c r="M73" s="162"/>
    </row>
    <row r="74" spans="2:13" ht="59.25" customHeight="1" x14ac:dyDescent="0.3">
      <c r="B74" s="215" t="str">
        <f>'3. Deductions'!B110</f>
        <v>3D2</v>
      </c>
      <c r="C74" s="192">
        <v>3</v>
      </c>
      <c r="D74" s="193" t="str">
        <f>'3. Deductions'!C110</f>
        <v>Davon: Verbindlichkeiten aus Derivaten, die sich nicht aus Förderdarlehen ergeben
(automatisch - nicht auszufüllen)</v>
      </c>
      <c r="E74" s="272"/>
      <c r="F74" s="276" t="s">
        <v>1101</v>
      </c>
      <c r="G74" s="154" t="s">
        <v>605</v>
      </c>
      <c r="H74" s="162"/>
      <c r="I74" s="162"/>
      <c r="J74" s="162"/>
      <c r="K74" s="162"/>
      <c r="L74" s="162"/>
      <c r="M74" s="162"/>
    </row>
    <row r="75" spans="2:13" ht="99.75" customHeight="1" x14ac:dyDescent="0.3">
      <c r="B75" s="215" t="str">
        <f>'3. Deductions'!B111</f>
        <v>3D3</v>
      </c>
      <c r="C75" s="192">
        <v>3</v>
      </c>
      <c r="D75" s="164" t="str">
        <f>'3. Deductions'!C111</f>
        <v>Derivative Untergrenze
(automatisch - nicht auszufüllen)</v>
      </c>
      <c r="E75" s="272"/>
      <c r="F75" s="274" t="s">
        <v>1079</v>
      </c>
      <c r="G75" s="154" t="s">
        <v>606</v>
      </c>
      <c r="H75" s="162"/>
      <c r="I75" s="162"/>
      <c r="J75" s="162"/>
      <c r="K75" s="162"/>
      <c r="L75" s="162"/>
      <c r="M75" s="162"/>
    </row>
    <row r="76" spans="2:13" ht="96" customHeight="1" x14ac:dyDescent="0.3">
      <c r="B76" s="215" t="str">
        <f>'3. Deductions'!B112</f>
        <v>3D4</v>
      </c>
      <c r="C76" s="192">
        <v>3</v>
      </c>
      <c r="D76" s="164" t="str">
        <f>'3. Deductions'!C112</f>
        <v>Angepasster Wert relevanter Verbindlichkeiten aus Förderdarlehen, die sich aus Derivaten ergeben
(automatisch - nicht auszufüllen)</v>
      </c>
      <c r="E76" s="272"/>
      <c r="F76" s="274" t="s">
        <v>1102</v>
      </c>
      <c r="G76" s="154" t="s">
        <v>607</v>
      </c>
      <c r="H76" s="162"/>
      <c r="I76" s="162"/>
      <c r="J76" s="162"/>
      <c r="K76" s="162"/>
      <c r="L76" s="162"/>
      <c r="M76" s="162"/>
    </row>
    <row r="77" spans="2:13" ht="85.5" customHeight="1" x14ac:dyDescent="0.3">
      <c r="B77" s="214" t="str">
        <f>'3. Deductions'!B119</f>
        <v>3D5</v>
      </c>
      <c r="C77" s="191">
        <v>3</v>
      </c>
      <c r="D77" s="165" t="str">
        <f>'3. Deductions'!C119</f>
        <v>Gesamtbuchwert von relevanten Verbindlichkeiten aus Förderdarlehen</v>
      </c>
      <c r="E77" s="272"/>
      <c r="F77" s="274" t="s">
        <v>1181</v>
      </c>
      <c r="G77" s="154" t="s">
        <v>608</v>
      </c>
      <c r="H77" s="162"/>
      <c r="I77" s="162"/>
      <c r="J77" s="162"/>
      <c r="K77" s="162"/>
      <c r="L77" s="162"/>
      <c r="M77" s="162"/>
    </row>
    <row r="78" spans="2:13" x14ac:dyDescent="0.3">
      <c r="B78" s="214" t="str">
        <f>'3. Deductions'!B120</f>
        <v>3D6</v>
      </c>
      <c r="C78" s="191">
        <v>3</v>
      </c>
      <c r="D78" s="194" t="str">
        <f>'3. Deductions'!C120</f>
        <v>Davon: aus Derivaten</v>
      </c>
      <c r="E78" s="272"/>
      <c r="F78" s="276" t="s">
        <v>1081</v>
      </c>
      <c r="G78" s="154" t="s">
        <v>609</v>
      </c>
      <c r="H78" s="162"/>
      <c r="I78" s="162"/>
      <c r="J78" s="162"/>
      <c r="K78" s="162"/>
      <c r="L78" s="162"/>
      <c r="M78" s="162"/>
    </row>
    <row r="79" spans="2:13" ht="56.25" customHeight="1" x14ac:dyDescent="0.3">
      <c r="B79" s="215" t="str">
        <f>'3. Deductions'!B121</f>
        <v>3D7</v>
      </c>
      <c r="C79" s="192">
        <v>3</v>
      </c>
      <c r="D79" s="193" t="str">
        <f>'3. Deductions'!C121</f>
        <v>Davon: nicht aus Derivaten
(automatisch - nicht auszufüllen)</v>
      </c>
      <c r="E79" s="272"/>
      <c r="F79" s="276" t="s">
        <v>1103</v>
      </c>
      <c r="G79" s="154" t="s">
        <v>610</v>
      </c>
      <c r="H79" s="162"/>
      <c r="I79" s="162"/>
      <c r="J79" s="162"/>
      <c r="K79" s="162"/>
      <c r="L79" s="162"/>
      <c r="M79" s="162"/>
    </row>
    <row r="80" spans="2:13" ht="129" customHeight="1" x14ac:dyDescent="0.3">
      <c r="B80" s="215" t="str">
        <f>'3. Deductions'!B122</f>
        <v>3D8</v>
      </c>
      <c r="C80" s="192">
        <v>3</v>
      </c>
      <c r="D80" s="164" t="str">
        <f>'3. Deductions'!C122</f>
        <v>Abzugsfähiger Gesamtbetrag relevanter Verbindlichkeiten aus Förderdarlehen
(automatisch - nicht auszufüllen)</v>
      </c>
      <c r="E80" s="272"/>
      <c r="F80" s="274" t="s">
        <v>1104</v>
      </c>
      <c r="G80" s="154" t="s">
        <v>611</v>
      </c>
      <c r="H80" s="162"/>
      <c r="I80" s="162"/>
      <c r="J80" s="162"/>
      <c r="K80" s="162"/>
      <c r="L80" s="162"/>
      <c r="M80" s="162"/>
    </row>
    <row r="81" spans="2:13" ht="72" customHeight="1" x14ac:dyDescent="0.3">
      <c r="B81" s="215" t="str">
        <f>'3. Deductions'!B134</f>
        <v>2C1</v>
      </c>
      <c r="C81" s="192">
        <v>3</v>
      </c>
      <c r="D81" s="164" t="str">
        <f>'3. Deductions'!C134</f>
        <v>Verbindlichkeiten aus allen Derivaten (ausgenommen Kreditderivate), die gemäß der Verschuldungsquote bewertet werden
(automatisch - nicht auszufüllen)</v>
      </c>
      <c r="E81" s="272"/>
      <c r="F81" s="274" t="s">
        <v>1105</v>
      </c>
      <c r="G81" s="154" t="s">
        <v>612</v>
      </c>
      <c r="H81" s="162"/>
      <c r="I81" s="162"/>
      <c r="J81" s="162"/>
      <c r="K81" s="162"/>
      <c r="L81" s="162"/>
      <c r="M81" s="162"/>
    </row>
    <row r="82" spans="2:13" ht="151.80000000000001" x14ac:dyDescent="0.3">
      <c r="B82" s="214" t="str">
        <f>'3. Deductions'!B135</f>
        <v>3E1</v>
      </c>
      <c r="C82" s="191">
        <v>3</v>
      </c>
      <c r="D82" s="194" t="str">
        <f>'3. Deductions'!C135</f>
        <v>Davon: relevante Verbindlichkeiten innerhalb institutsbezogener Sicherungssysteme, die sich aus Derivaten ergeben</v>
      </c>
      <c r="E82" s="272" t="s">
        <v>1106</v>
      </c>
      <c r="F82" s="276" t="s">
        <v>1107</v>
      </c>
      <c r="G82" s="154" t="s">
        <v>613</v>
      </c>
      <c r="H82" s="162"/>
      <c r="I82" s="162"/>
      <c r="J82" s="162"/>
      <c r="K82" s="162"/>
      <c r="L82" s="162"/>
      <c r="M82" s="162"/>
    </row>
    <row r="83" spans="2:13" ht="84" customHeight="1" x14ac:dyDescent="0.3">
      <c r="B83" s="215" t="str">
        <f>'3. Deductions'!B136</f>
        <v>3E2</v>
      </c>
      <c r="C83" s="192">
        <v>3</v>
      </c>
      <c r="D83" s="193" t="str">
        <f>'3. Deductions'!C136</f>
        <v>Davon: nicht relevante Verbindlichkeiten, die sich aus Derivaten ergeben
(automatisch - nicht auszufüllen)</v>
      </c>
      <c r="E83" s="272"/>
      <c r="F83" s="276" t="s">
        <v>1108</v>
      </c>
      <c r="G83" s="154" t="s">
        <v>614</v>
      </c>
      <c r="H83" s="162"/>
      <c r="I83" s="162"/>
      <c r="J83" s="162"/>
      <c r="K83" s="162"/>
      <c r="L83" s="162"/>
      <c r="M83" s="162"/>
    </row>
    <row r="84" spans="2:13" ht="100.5" customHeight="1" x14ac:dyDescent="0.3">
      <c r="B84" s="215" t="str">
        <f>'3. Deductions'!B137</f>
        <v>3E3</v>
      </c>
      <c r="C84" s="192">
        <v>3</v>
      </c>
      <c r="D84" s="164" t="str">
        <f>'3. Deductions'!C137</f>
        <v>Derivative Untergrenze
(automatisch - nicht auszufüllen)</v>
      </c>
      <c r="E84" s="272"/>
      <c r="F84" s="274" t="s">
        <v>1079</v>
      </c>
      <c r="G84" s="154" t="s">
        <v>615</v>
      </c>
      <c r="H84" s="162"/>
      <c r="I84" s="162"/>
      <c r="J84" s="162"/>
      <c r="K84" s="162"/>
      <c r="L84" s="162"/>
      <c r="M84" s="162"/>
    </row>
    <row r="85" spans="2:13" ht="129" customHeight="1" x14ac:dyDescent="0.3">
      <c r="B85" s="215" t="str">
        <f>'3. Deductions'!B138</f>
        <v>3E4</v>
      </c>
      <c r="C85" s="192">
        <v>3</v>
      </c>
      <c r="D85" s="164" t="str">
        <f>'3. Deductions'!C138</f>
        <v>Angepasster Wert relevanter Verbindlichkeiten innerhalb institutsbezogener Sicherungssysteme, die sich aus Derivaten ergeben
(automatisch - nicht auszufüllen)</v>
      </c>
      <c r="E85" s="272"/>
      <c r="F85" s="274" t="s">
        <v>1109</v>
      </c>
      <c r="G85" s="154" t="s">
        <v>616</v>
      </c>
      <c r="H85" s="162"/>
      <c r="I85" s="162"/>
      <c r="J85" s="162"/>
      <c r="K85" s="162"/>
      <c r="L85" s="162"/>
      <c r="M85" s="162"/>
    </row>
    <row r="86" spans="2:13" ht="83.25" customHeight="1" x14ac:dyDescent="0.3">
      <c r="B86" s="214" t="str">
        <f>'3. Deductions'!B145</f>
        <v>3E5</v>
      </c>
      <c r="C86" s="191">
        <v>3</v>
      </c>
      <c r="D86" s="165" t="str">
        <f>'3. Deductions'!C145</f>
        <v>Gesamtbuchwert von relevanten Verbindlichkeiten aus institutsbezogenen Sicherungssystemen</v>
      </c>
      <c r="E86" s="272"/>
      <c r="F86" s="274" t="s">
        <v>1182</v>
      </c>
      <c r="G86" s="154" t="s">
        <v>617</v>
      </c>
      <c r="H86" s="162"/>
      <c r="I86" s="162"/>
      <c r="J86" s="162"/>
      <c r="K86" s="162"/>
      <c r="L86" s="162"/>
      <c r="M86" s="162"/>
    </row>
    <row r="87" spans="2:13" x14ac:dyDescent="0.3">
      <c r="B87" s="214" t="str">
        <f>'3. Deductions'!B146</f>
        <v>3E6</v>
      </c>
      <c r="C87" s="191">
        <v>3</v>
      </c>
      <c r="D87" s="194" t="str">
        <f>'3. Deductions'!C146</f>
        <v>Davon: aus Derivaten</v>
      </c>
      <c r="E87" s="272"/>
      <c r="F87" s="276" t="s">
        <v>1081</v>
      </c>
      <c r="G87" s="154" t="s">
        <v>618</v>
      </c>
      <c r="H87" s="162"/>
      <c r="I87" s="162"/>
      <c r="J87" s="162"/>
      <c r="K87" s="162"/>
      <c r="L87" s="162"/>
      <c r="M87" s="162"/>
    </row>
    <row r="88" spans="2:13" ht="69" x14ac:dyDescent="0.3">
      <c r="B88" s="215" t="str">
        <f>'3. Deductions'!B147</f>
        <v>3E7</v>
      </c>
      <c r="C88" s="192">
        <v>3</v>
      </c>
      <c r="D88" s="193" t="str">
        <f>'3. Deductions'!C147</f>
        <v>Davon: nicht aus Derivaten
(automatisch - nicht auszufüllen)</v>
      </c>
      <c r="E88" s="272"/>
      <c r="F88" s="276" t="s">
        <v>1110</v>
      </c>
      <c r="G88" s="154" t="s">
        <v>619</v>
      </c>
      <c r="H88" s="162"/>
      <c r="I88" s="162"/>
      <c r="J88" s="162"/>
      <c r="K88" s="162"/>
      <c r="L88" s="162"/>
      <c r="M88" s="162"/>
    </row>
    <row r="89" spans="2:13" ht="96.6" x14ac:dyDescent="0.3">
      <c r="B89" s="215" t="str">
        <f>'3. Deductions'!B148</f>
        <v>3E8</v>
      </c>
      <c r="C89" s="192">
        <v>3</v>
      </c>
      <c r="D89" s="164" t="str">
        <f>'3. Deductions'!C148</f>
        <v>Angepasster Wert der Summe der relevanten Verbindlichkeiten aus institutsbezogenen Sicherungssystemen
(automatisch - nicht auszufüllen)</v>
      </c>
      <c r="E89" s="272"/>
      <c r="F89" s="274" t="s">
        <v>1111</v>
      </c>
      <c r="G89" s="154" t="s">
        <v>620</v>
      </c>
      <c r="H89" s="162"/>
      <c r="I89" s="162"/>
      <c r="J89" s="162"/>
      <c r="K89" s="162"/>
      <c r="L89" s="162"/>
      <c r="M89" s="162"/>
    </row>
    <row r="90" spans="2:13" ht="121.5" customHeight="1" x14ac:dyDescent="0.3">
      <c r="B90" s="214" t="str">
        <f>'3. Deductions'!B155</f>
        <v>3E9</v>
      </c>
      <c r="C90" s="191">
        <v>3</v>
      </c>
      <c r="D90" s="165" t="str">
        <f>'3. Deductions'!C155</f>
        <v>Gesamtbuchwert von relevanten Vermögenswerten aus institutsbezogenen Sicherungssystemen, die von dem relevanten Mitglied eines institutsbezogenen Sicherungssystems gehalten werden</v>
      </c>
      <c r="E90" s="272" t="s">
        <v>1112</v>
      </c>
      <c r="F90" s="274" t="s">
        <v>1113</v>
      </c>
      <c r="G90" s="154" t="s">
        <v>621</v>
      </c>
      <c r="H90" s="162"/>
      <c r="I90" s="162"/>
      <c r="J90" s="162"/>
      <c r="K90" s="162"/>
      <c r="L90" s="162"/>
      <c r="M90" s="162"/>
    </row>
    <row r="91" spans="2:13" ht="107.25" customHeight="1" x14ac:dyDescent="0.3">
      <c r="B91" s="214" t="str">
        <f>'3. Deductions'!B156</f>
        <v>3E10</v>
      </c>
      <c r="C91" s="191">
        <v>3</v>
      </c>
      <c r="D91" s="165" t="str">
        <f>'3. Deductions'!C156</f>
        <v>Angepasster Wert der Summe der relevanten Vermögenswerte aus institutsbezogenen Sicherungssystemen</v>
      </c>
      <c r="E91" s="272"/>
      <c r="F91" s="278" t="s">
        <v>1114</v>
      </c>
      <c r="G91" s="154" t="s">
        <v>622</v>
      </c>
      <c r="H91" s="162"/>
      <c r="I91" s="162"/>
      <c r="J91" s="162"/>
      <c r="K91" s="162"/>
      <c r="L91" s="162"/>
      <c r="M91" s="162"/>
    </row>
    <row r="92" spans="2:13" ht="180.75" customHeight="1" x14ac:dyDescent="0.3">
      <c r="B92" s="215" t="str">
        <f>'3. Deductions'!B163</f>
        <v>3E11</v>
      </c>
      <c r="C92" s="192">
        <v>3</v>
      </c>
      <c r="D92" s="164" t="str">
        <f>'3. Deductions'!C163</f>
        <v>Abzugsfähiger Gesamtbetrag von Vermögenswerten und Verbindlichkeiten aus relevanten Verbindlichkeiten aus institutsbezogenen Sicherungssystemen
(automatisch - nicht auszufüllen)</v>
      </c>
      <c r="E92" s="272"/>
      <c r="F92" s="274" t="s">
        <v>1115</v>
      </c>
      <c r="G92" s="154" t="s">
        <v>623</v>
      </c>
      <c r="H92" s="162"/>
      <c r="I92" s="162"/>
      <c r="J92" s="162"/>
      <c r="K92" s="162"/>
      <c r="L92" s="162"/>
      <c r="M92" s="162"/>
    </row>
    <row r="93" spans="2:13" ht="70.5" customHeight="1" x14ac:dyDescent="0.3">
      <c r="B93" s="215" t="str">
        <f>'3. Deductions'!B173</f>
        <v>2C1</v>
      </c>
      <c r="C93" s="192">
        <v>3</v>
      </c>
      <c r="D93" s="164" t="str">
        <f>'3. Deductions'!C173</f>
        <v>Verbindlichkeiten aus allen Derivaten (ausgenommen Kreditderivate), die gemäß der Verschuldungsquote bewertet werden
(automatisch - nicht auszufüllen)</v>
      </c>
      <c r="E93" s="272"/>
      <c r="F93" s="274" t="s">
        <v>1116</v>
      </c>
      <c r="G93" s="154" t="s">
        <v>624</v>
      </c>
      <c r="H93" s="162"/>
      <c r="I93" s="162"/>
      <c r="J93" s="162"/>
      <c r="K93" s="162"/>
      <c r="L93" s="162"/>
      <c r="M93" s="162"/>
    </row>
    <row r="94" spans="2:13" ht="120.75" customHeight="1" x14ac:dyDescent="0.3">
      <c r="B94" s="214" t="str">
        <f>'3. Deductions'!B174</f>
        <v>3F1</v>
      </c>
      <c r="C94" s="191">
        <v>3</v>
      </c>
      <c r="D94" s="194" t="str">
        <f>'3. Deductions'!C174</f>
        <v>Davon: relevante gruppeninterne Verbindlichkeiten aus Derivaten</v>
      </c>
      <c r="E94" s="272" t="s">
        <v>1117</v>
      </c>
      <c r="F94" s="276" t="s">
        <v>1118</v>
      </c>
      <c r="G94" s="154" t="s">
        <v>625</v>
      </c>
      <c r="H94" s="162"/>
      <c r="I94" s="162"/>
      <c r="J94" s="162"/>
      <c r="K94" s="162"/>
      <c r="L94" s="162"/>
      <c r="M94" s="162"/>
    </row>
    <row r="95" spans="2:13" ht="55.35" customHeight="1" x14ac:dyDescent="0.3">
      <c r="B95" s="215" t="str">
        <f>'3. Deductions'!B175</f>
        <v>3F2</v>
      </c>
      <c r="C95" s="192">
        <v>3</v>
      </c>
      <c r="D95" s="193" t="str">
        <f>'3. Deductions'!C175</f>
        <v>Davon: Verbindlichkeiten aus Derivaten, die nicht gruppenintern sind
(automatisch - nicht auszufüllen)</v>
      </c>
      <c r="E95" s="272"/>
      <c r="F95" s="276" t="s">
        <v>1119</v>
      </c>
      <c r="G95" s="154" t="s">
        <v>626</v>
      </c>
      <c r="H95" s="162"/>
      <c r="I95" s="162"/>
      <c r="J95" s="162"/>
      <c r="K95" s="162"/>
      <c r="L95" s="162"/>
      <c r="M95" s="162"/>
    </row>
    <row r="96" spans="2:13" ht="98.25" customHeight="1" x14ac:dyDescent="0.3">
      <c r="B96" s="215" t="str">
        <f>'3. Deductions'!B176</f>
        <v>3F3</v>
      </c>
      <c r="C96" s="192">
        <v>3</v>
      </c>
      <c r="D96" s="164" t="str">
        <f>'3. Deductions'!C176</f>
        <v>Derivative Untergrenze
(automatisch - nicht auszufüllen)</v>
      </c>
      <c r="E96" s="272"/>
      <c r="F96" s="274" t="s">
        <v>1079</v>
      </c>
      <c r="G96" s="154" t="s">
        <v>627</v>
      </c>
      <c r="H96" s="162"/>
      <c r="I96" s="162"/>
      <c r="J96" s="162"/>
      <c r="K96" s="162"/>
      <c r="L96" s="162"/>
      <c r="M96" s="162"/>
    </row>
    <row r="97" spans="2:13" ht="98.25" customHeight="1" x14ac:dyDescent="0.3">
      <c r="B97" s="215" t="str">
        <f>'3. Deductions'!B177</f>
        <v>3F4</v>
      </c>
      <c r="C97" s="192">
        <v>3</v>
      </c>
      <c r="D97" s="164" t="str">
        <f>'3. Deductions'!C177</f>
        <v>Angepasster Wert der relevanten gruppeninternen Verbindlichkeiten aus Derivaten
(automatisch - nicht auszufüllen)</v>
      </c>
      <c r="E97" s="272"/>
      <c r="F97" s="274" t="s">
        <v>1120</v>
      </c>
      <c r="G97" s="154" t="s">
        <v>628</v>
      </c>
      <c r="H97" s="162"/>
      <c r="I97" s="162"/>
      <c r="J97" s="162"/>
      <c r="K97" s="162"/>
      <c r="L97" s="162"/>
      <c r="M97" s="162"/>
    </row>
    <row r="98" spans="2:13" ht="82.8" x14ac:dyDescent="0.3">
      <c r="B98" s="214" t="str">
        <f>'3. Deductions'!B184</f>
        <v>3F5</v>
      </c>
      <c r="C98" s="191">
        <v>3</v>
      </c>
      <c r="D98" s="165" t="str">
        <f>'3. Deductions'!C184</f>
        <v>Gesamtbuchwert von relevanten gruppeninternen Verbindlichkeiten</v>
      </c>
      <c r="E98" s="272"/>
      <c r="F98" s="274" t="s">
        <v>1183</v>
      </c>
      <c r="G98" s="154" t="s">
        <v>629</v>
      </c>
      <c r="H98" s="162"/>
      <c r="I98" s="162"/>
      <c r="J98" s="162"/>
      <c r="K98" s="162"/>
      <c r="L98" s="162"/>
      <c r="M98" s="162"/>
    </row>
    <row r="99" spans="2:13" x14ac:dyDescent="0.3">
      <c r="B99" s="214" t="str">
        <f>'3. Deductions'!B185</f>
        <v>3F6</v>
      </c>
      <c r="C99" s="191">
        <v>3</v>
      </c>
      <c r="D99" s="194" t="str">
        <f>'3. Deductions'!C185</f>
        <v>Davon: aus Derivaten</v>
      </c>
      <c r="E99" s="272"/>
      <c r="F99" s="276" t="s">
        <v>1081</v>
      </c>
      <c r="G99" s="154" t="s">
        <v>630</v>
      </c>
      <c r="H99" s="162"/>
      <c r="I99" s="162"/>
      <c r="J99" s="162"/>
      <c r="K99" s="162"/>
      <c r="L99" s="162"/>
      <c r="M99" s="162"/>
    </row>
    <row r="100" spans="2:13" ht="55.5" customHeight="1" x14ac:dyDescent="0.3">
      <c r="B100" s="215" t="str">
        <f>'3. Deductions'!B186</f>
        <v>3F7</v>
      </c>
      <c r="C100" s="192">
        <v>3</v>
      </c>
      <c r="D100" s="193" t="str">
        <f>'3. Deductions'!C186</f>
        <v>Davon: nicht aus Derivaten
(automatisch - nicht auszufüllen)</v>
      </c>
      <c r="E100" s="272"/>
      <c r="F100" s="276" t="s">
        <v>1121</v>
      </c>
      <c r="G100" s="154" t="s">
        <v>631</v>
      </c>
      <c r="H100" s="162"/>
      <c r="I100" s="162"/>
      <c r="J100" s="162"/>
      <c r="K100" s="162"/>
      <c r="L100" s="162"/>
      <c r="M100" s="162"/>
    </row>
    <row r="101" spans="2:13" ht="84" customHeight="1" x14ac:dyDescent="0.3">
      <c r="B101" s="215" t="str">
        <f>'3. Deductions'!B187</f>
        <v>3F8</v>
      </c>
      <c r="C101" s="192">
        <v>3</v>
      </c>
      <c r="D101" s="164" t="str">
        <f>'3. Deductions'!C187</f>
        <v>Angepasster Wert der Summe der relevanten gruppeninternen Verbindlichkeiten
(automatisch - nicht auszufüllen)</v>
      </c>
      <c r="E101" s="272"/>
      <c r="F101" s="274" t="s">
        <v>1122</v>
      </c>
      <c r="G101" s="154" t="s">
        <v>632</v>
      </c>
      <c r="H101" s="162"/>
      <c r="I101" s="162"/>
      <c r="J101" s="162"/>
      <c r="K101" s="162"/>
      <c r="L101" s="162"/>
      <c r="M101" s="162"/>
    </row>
    <row r="102" spans="2:13" ht="66" customHeight="1" x14ac:dyDescent="0.3">
      <c r="B102" s="214" t="str">
        <f>'3. Deductions'!B194</f>
        <v>3F9</v>
      </c>
      <c r="C102" s="191">
        <v>3</v>
      </c>
      <c r="D102" s="165" t="str">
        <f>'3. Deductions'!C194</f>
        <v>Gesamtbuchwert von relevanten gruppeninternen Verbindlichkeiten, die von dem Institut gehalten werden</v>
      </c>
      <c r="E102" s="272" t="s">
        <v>1123</v>
      </c>
      <c r="F102" s="274" t="s">
        <v>1124</v>
      </c>
      <c r="G102" s="154" t="s">
        <v>633</v>
      </c>
      <c r="H102" s="162"/>
      <c r="I102" s="162"/>
      <c r="J102" s="162"/>
      <c r="K102" s="162"/>
      <c r="L102" s="162"/>
      <c r="M102" s="162"/>
    </row>
    <row r="103" spans="2:13" ht="80.25" customHeight="1" x14ac:dyDescent="0.3">
      <c r="B103" s="214" t="str">
        <f>'3. Deductions'!B195</f>
        <v>3F10</v>
      </c>
      <c r="C103" s="191">
        <v>3</v>
      </c>
      <c r="D103" s="165" t="str">
        <f>'3. Deductions'!C195</f>
        <v>Angepasster Wert der Summe der relevanten gruppeninternen Vermögenswerte</v>
      </c>
      <c r="E103" s="272"/>
      <c r="F103" s="278" t="s">
        <v>1125</v>
      </c>
      <c r="G103" s="154" t="s">
        <v>634</v>
      </c>
      <c r="H103" s="162"/>
      <c r="I103" s="162"/>
      <c r="J103" s="162"/>
      <c r="K103" s="162"/>
      <c r="L103" s="162"/>
      <c r="M103" s="162"/>
    </row>
    <row r="104" spans="2:13" ht="134.25" customHeight="1" x14ac:dyDescent="0.3">
      <c r="B104" s="215" t="str">
        <f>'3. Deductions'!B202</f>
        <v>3F11</v>
      </c>
      <c r="C104" s="192">
        <v>3</v>
      </c>
      <c r="D104" s="164" t="str">
        <f>'3. Deductions'!C202</f>
        <v>Abzugsfähiger Gesamtbetrag von Vermögenswerten und Verbindlichkeiten aus relevanten gruppeninternen Verbindlichkeiten
(automatisch - nicht auszufüllen)</v>
      </c>
      <c r="E104" s="272"/>
      <c r="F104" s="274" t="s">
        <v>1126</v>
      </c>
      <c r="G104" s="154" t="s">
        <v>635</v>
      </c>
      <c r="H104" s="162"/>
      <c r="I104" s="162"/>
      <c r="J104" s="162"/>
      <c r="K104" s="162"/>
      <c r="L104" s="162"/>
      <c r="M104" s="162"/>
    </row>
    <row r="105" spans="2:13" ht="71.099999999999994" customHeight="1" x14ac:dyDescent="0.3">
      <c r="B105" s="215" t="str">
        <f>'3. Deductions'!B212</f>
        <v>1C8</v>
      </c>
      <c r="C105" s="192">
        <v>3</v>
      </c>
      <c r="D105" s="164" t="str">
        <f>'3. Deductions'!C212</f>
        <v>Ist das Institut eine Wertpapierfirma gemäß der Definition für dieses Feld, die nur für eingeschränkte Dienstleistungen und Tätigkeiten zugelassen ist?
(automatisch - nicht auszufüllen)</v>
      </c>
      <c r="E105" s="272"/>
      <c r="F105" s="274" t="s">
        <v>1127</v>
      </c>
      <c r="G105" s="154" t="s">
        <v>636</v>
      </c>
      <c r="H105" s="162"/>
      <c r="I105" s="162"/>
      <c r="J105" s="162"/>
      <c r="K105" s="162"/>
      <c r="L105" s="162"/>
      <c r="M105" s="162"/>
    </row>
    <row r="106" spans="2:13" ht="126" customHeight="1" x14ac:dyDescent="0.3">
      <c r="B106" s="215" t="str">
        <f>'3. Deductions'!B222</f>
        <v>1C10</v>
      </c>
      <c r="C106" s="192">
        <v>3</v>
      </c>
      <c r="D106" s="164" t="str">
        <f>'3. Deductions'!C222</f>
        <v>Handelt es sich bei dem Institut um ein Hypothekenkreditinstitut, das durch gedeckte Schuldverschreibungen finanziert wird?
(automatisch - nicht auszufüllen)</v>
      </c>
      <c r="E106" s="272"/>
      <c r="F106" s="274" t="s">
        <v>1128</v>
      </c>
      <c r="G106" s="154" t="s">
        <v>637</v>
      </c>
      <c r="H106" s="162"/>
      <c r="I106" s="162"/>
      <c r="J106" s="162"/>
      <c r="K106" s="162"/>
      <c r="L106" s="162"/>
      <c r="M106" s="162"/>
    </row>
    <row r="107" spans="2:13" ht="124.2" x14ac:dyDescent="0.3">
      <c r="B107" s="214" t="str">
        <f>'4. Risk adjustment'!B26</f>
        <v>4A1</v>
      </c>
      <c r="C107" s="191">
        <v>4</v>
      </c>
      <c r="D107" s="165" t="str">
        <f>'4. Risk adjustment'!C26</f>
        <v>Hat die zuständige Behörde dem Institut auf Einzelebene eine Ausnahme von der Anwendung des Risikoindikators „Verschuldungsquote“ gewährt ('Waiver')?</v>
      </c>
      <c r="E107" s="272"/>
      <c r="F107" s="279" t="s">
        <v>1129</v>
      </c>
      <c r="G107" s="154" t="s">
        <v>638</v>
      </c>
      <c r="H107" s="162"/>
      <c r="I107" s="162"/>
      <c r="J107" s="162"/>
      <c r="K107" s="162"/>
      <c r="L107" s="162"/>
      <c r="M107" s="162"/>
    </row>
    <row r="108" spans="2:13" ht="165.75" customHeight="1" x14ac:dyDescent="0.3">
      <c r="B108" s="214" t="str">
        <f>'4. Risk adjustment'!B27</f>
        <v>4A2</v>
      </c>
      <c r="C108" s="191">
        <v>4</v>
      </c>
      <c r="D108" s="165" t="str">
        <f>'4. Risk adjustment'!C27</f>
        <v>Meldeebene des Risikoindikators „Verschuldungsquote“</v>
      </c>
      <c r="E108" s="272" t="s">
        <v>1130</v>
      </c>
      <c r="F108" s="274" t="s">
        <v>1184</v>
      </c>
      <c r="G108" s="154" t="s">
        <v>639</v>
      </c>
      <c r="H108" s="162"/>
      <c r="I108" s="162"/>
      <c r="J108" s="162"/>
      <c r="K108" s="162"/>
      <c r="L108" s="162"/>
      <c r="M108" s="162"/>
    </row>
    <row r="109" spans="2:13" ht="45" customHeight="1" x14ac:dyDescent="0.3">
      <c r="B109" s="214" t="str">
        <f>'4. Risk adjustment'!B28</f>
        <v>4A3</v>
      </c>
      <c r="C109" s="191">
        <v>4</v>
      </c>
      <c r="D109" s="194" t="str">
        <f>'4. Risk adjustment'!C28</f>
        <v>Name des Mutterunternehmens
(im Fall der Anwendung eines Waivers)</v>
      </c>
      <c r="E109" s="272" t="s">
        <v>1131</v>
      </c>
      <c r="F109" s="276" t="s">
        <v>1132</v>
      </c>
      <c r="G109" s="154" t="s">
        <v>640</v>
      </c>
      <c r="H109" s="162"/>
      <c r="I109" s="162"/>
      <c r="J109" s="162"/>
      <c r="K109" s="162"/>
      <c r="L109" s="162"/>
      <c r="M109" s="162"/>
    </row>
    <row r="110" spans="2:13" ht="44.25" customHeight="1" x14ac:dyDescent="0.3">
      <c r="B110" s="214" t="str">
        <f>'4. Risk adjustment'!B29</f>
        <v>4A4</v>
      </c>
      <c r="C110" s="191">
        <v>4</v>
      </c>
      <c r="D110" s="194" t="str">
        <f>'4. Risk adjustment'!C29</f>
        <v>RIAD/MFI-Code des Mutterunternehmens
(im Fall der Anwendung eines Waivers)</v>
      </c>
      <c r="E110" s="272" t="s">
        <v>1133</v>
      </c>
      <c r="F110" s="276" t="s">
        <v>1134</v>
      </c>
      <c r="G110" s="154" t="s">
        <v>641</v>
      </c>
      <c r="H110" s="162"/>
      <c r="I110" s="162"/>
      <c r="J110" s="162"/>
      <c r="K110" s="162"/>
      <c r="L110" s="162"/>
      <c r="M110" s="162"/>
    </row>
    <row r="111" spans="2:13" ht="126.6" customHeight="1" x14ac:dyDescent="0.3">
      <c r="B111" s="214" t="str">
        <f>'4. Risk adjustment'!B30</f>
        <v>4A6</v>
      </c>
      <c r="C111" s="191">
        <v>4</v>
      </c>
      <c r="D111" s="194" t="str">
        <f>'4. Risk adjustment'!C30</f>
        <v>Nationale IdentifikationsIDs der Institute, die Teil der (Teil-)Konsolidierung sind
(im Fall der Anwendung eines Waivers)</v>
      </c>
      <c r="E111" s="272"/>
      <c r="F111" s="276" t="s">
        <v>1135</v>
      </c>
      <c r="G111" s="154" t="s">
        <v>642</v>
      </c>
      <c r="H111" s="162"/>
      <c r="I111" s="162"/>
      <c r="J111" s="162"/>
      <c r="K111" s="162"/>
      <c r="L111" s="162"/>
      <c r="M111" s="162"/>
    </row>
    <row r="112" spans="2:13" ht="42.75" customHeight="1" x14ac:dyDescent="0.3">
      <c r="B112" s="214" t="str">
        <f>'4. Risk adjustment'!B31</f>
        <v>4A7</v>
      </c>
      <c r="C112" s="191">
        <v>4</v>
      </c>
      <c r="D112" s="165" t="str">
        <f>'4. Risk adjustment'!C31</f>
        <v xml:space="preserve">Verschuldungsquote, auf der oben gewählten Meldeebene </v>
      </c>
      <c r="E112" s="272" t="s">
        <v>1136</v>
      </c>
      <c r="F112" s="274" t="s">
        <v>1137</v>
      </c>
      <c r="G112" s="154" t="s">
        <v>643</v>
      </c>
      <c r="H112" s="156" t="s">
        <v>644</v>
      </c>
      <c r="I112" s="156">
        <v>45</v>
      </c>
      <c r="J112" s="156" t="s">
        <v>645</v>
      </c>
      <c r="K112" s="156"/>
      <c r="L112" s="157" t="s">
        <v>646</v>
      </c>
      <c r="M112" s="156">
        <v>190</v>
      </c>
    </row>
    <row r="113" spans="2:13" ht="132" customHeight="1" x14ac:dyDescent="0.3">
      <c r="B113" s="214" t="str">
        <f>'4. Risk adjustment'!B36</f>
        <v>4A8</v>
      </c>
      <c r="C113" s="191">
        <v>4</v>
      </c>
      <c r="D113" s="165" t="str">
        <f>'4. Risk adjustment'!C36</f>
        <v>Hat die zuständige Behörde dem Institut auf Einzelebene eine Ausnahme von der Anwendung des Risikoindikators „Harte Kernkapitalquote“ gewährt?</v>
      </c>
      <c r="E113" s="272"/>
      <c r="F113" s="274" t="s">
        <v>1138</v>
      </c>
      <c r="G113" s="154" t="s">
        <v>647</v>
      </c>
      <c r="H113" s="162"/>
      <c r="I113" s="162"/>
      <c r="J113" s="162"/>
      <c r="K113" s="162"/>
      <c r="L113" s="162"/>
      <c r="M113" s="162"/>
    </row>
    <row r="114" spans="2:13" ht="30.75" customHeight="1" x14ac:dyDescent="0.3">
      <c r="B114" s="214" t="str">
        <f>'4. Risk adjustment'!B37</f>
        <v>4A9</v>
      </c>
      <c r="C114" s="191">
        <v>4</v>
      </c>
      <c r="D114" s="165" t="str">
        <f>'4. Risk adjustment'!C37</f>
        <v>Meldeebene des Risikoindikators „Harte Kernkapitalquote“</v>
      </c>
      <c r="E114" s="272" t="s">
        <v>1139</v>
      </c>
      <c r="F114" s="272" t="s">
        <v>1139</v>
      </c>
      <c r="G114" s="154" t="s">
        <v>648</v>
      </c>
      <c r="H114" s="162"/>
      <c r="I114" s="162"/>
      <c r="J114" s="162"/>
      <c r="K114" s="162"/>
      <c r="L114" s="162"/>
      <c r="M114" s="162"/>
    </row>
    <row r="115" spans="2:13" ht="30.75" customHeight="1" x14ac:dyDescent="0.3">
      <c r="B115" s="214" t="str">
        <f>'4. Risk adjustment'!B38</f>
        <v>4A10</v>
      </c>
      <c r="C115" s="191">
        <v>4</v>
      </c>
      <c r="D115" s="194" t="str">
        <f>'4. Risk adjustment'!C38</f>
        <v>Name des Mutterunternehmens
(im Fall der Anwendung eines Waivers)</v>
      </c>
      <c r="E115" s="276" t="s">
        <v>1140</v>
      </c>
      <c r="F115" s="276" t="s">
        <v>1140</v>
      </c>
      <c r="G115" s="154" t="s">
        <v>649</v>
      </c>
      <c r="H115" s="162"/>
      <c r="I115" s="162"/>
      <c r="J115" s="162"/>
      <c r="K115" s="162"/>
      <c r="L115" s="162"/>
      <c r="M115" s="162"/>
    </row>
    <row r="116" spans="2:13" ht="55.2" x14ac:dyDescent="0.3">
      <c r="B116" s="214" t="str">
        <f>'4. Risk adjustment'!B39</f>
        <v>4A11</v>
      </c>
      <c r="C116" s="191">
        <v>4</v>
      </c>
      <c r="D116" s="194" t="str">
        <f>'4. Risk adjustment'!C39</f>
        <v>RIAD/MFI-Code des Mutterunternehmens
(im Fall der Anwendung eines Waivers)</v>
      </c>
      <c r="E116" s="276" t="s">
        <v>1141</v>
      </c>
      <c r="F116" s="276" t="s">
        <v>1141</v>
      </c>
      <c r="G116" s="154" t="s">
        <v>650</v>
      </c>
      <c r="H116" s="162"/>
      <c r="I116" s="162"/>
      <c r="J116" s="162"/>
      <c r="K116" s="162"/>
      <c r="L116" s="162"/>
      <c r="M116" s="162"/>
    </row>
    <row r="117" spans="2:13" ht="69" x14ac:dyDescent="0.3">
      <c r="B117" s="214" t="str">
        <f>'4. Risk adjustment'!B40</f>
        <v>4A13</v>
      </c>
      <c r="C117" s="191">
        <v>4</v>
      </c>
      <c r="D117" s="194" t="str">
        <f>'4. Risk adjustment'!C40</f>
        <v>Nationale IdentifikationsIDs der Institute, die Teil der (Teil-)Konsolidierung sind
(im Fall der Anwendung eines Waivers)</v>
      </c>
      <c r="E117" s="272"/>
      <c r="F117" s="276" t="s">
        <v>1142</v>
      </c>
      <c r="G117" s="154" t="s">
        <v>651</v>
      </c>
      <c r="H117" s="162"/>
      <c r="I117" s="162"/>
      <c r="J117" s="162"/>
      <c r="K117" s="162"/>
      <c r="L117" s="162"/>
      <c r="M117" s="162"/>
    </row>
    <row r="118" spans="2:13" ht="27.6" x14ac:dyDescent="0.3">
      <c r="B118" s="214" t="str">
        <f>'4. Risk adjustment'!B41</f>
        <v>4A14</v>
      </c>
      <c r="C118" s="191">
        <v>4</v>
      </c>
      <c r="D118" s="165" t="str">
        <f>'4. Risk adjustment'!C41</f>
        <v xml:space="preserve">Hartes Kernkapital, auf der oben gewählten Meldeebene </v>
      </c>
      <c r="E118" s="277" t="s">
        <v>1143</v>
      </c>
      <c r="F118" s="274" t="s">
        <v>1144</v>
      </c>
      <c r="G118" s="154" t="s">
        <v>652</v>
      </c>
      <c r="H118" s="156" t="s">
        <v>653</v>
      </c>
      <c r="I118" s="156">
        <v>1</v>
      </c>
      <c r="J118" s="156" t="s">
        <v>654</v>
      </c>
      <c r="K118" s="156" t="s">
        <v>655</v>
      </c>
      <c r="L118" s="413" t="s">
        <v>1164</v>
      </c>
      <c r="M118" s="157" t="s">
        <v>656</v>
      </c>
    </row>
    <row r="119" spans="2:13" ht="43.5" customHeight="1" x14ac:dyDescent="0.3">
      <c r="B119" s="214" t="str">
        <f>'4. Risk adjustment'!B42</f>
        <v>4A15</v>
      </c>
      <c r="C119" s="191">
        <v>4</v>
      </c>
      <c r="D119" s="165" t="str">
        <f>'4. Risk adjustment'!C42</f>
        <v xml:space="preserve">Gesamtrisikoexponierung, auf der oben gewählten Meldeebene </v>
      </c>
      <c r="E119" s="277" t="s">
        <v>1145</v>
      </c>
      <c r="F119" s="274" t="s">
        <v>1144</v>
      </c>
      <c r="G119" s="154" t="s">
        <v>657</v>
      </c>
      <c r="H119" s="156" t="s">
        <v>658</v>
      </c>
      <c r="I119" s="156">
        <v>2</v>
      </c>
      <c r="J119" s="156" t="s">
        <v>659</v>
      </c>
      <c r="K119" s="156">
        <v>1</v>
      </c>
      <c r="L119" s="413" t="s">
        <v>1164</v>
      </c>
      <c r="M119" s="157" t="s">
        <v>660</v>
      </c>
    </row>
    <row r="120" spans="2:13" ht="42.75" customHeight="1" x14ac:dyDescent="0.3">
      <c r="B120" s="215" t="str">
        <f>'4. Risk adjustment'!B43</f>
        <v>4A16</v>
      </c>
      <c r="C120" s="192">
        <v>4</v>
      </c>
      <c r="D120" s="164" t="str">
        <f>'4. Risk adjustment'!C43</f>
        <v>Harte Kernkapitalquote, auf der oben gewählten Meldeebene
(automatisch - nicht auszufüllen)</v>
      </c>
      <c r="E120" s="277" t="s">
        <v>1146</v>
      </c>
      <c r="F120" s="274" t="s">
        <v>1147</v>
      </c>
      <c r="G120" s="154" t="s">
        <v>661</v>
      </c>
      <c r="H120" s="156" t="s">
        <v>662</v>
      </c>
      <c r="I120" s="156">
        <v>3</v>
      </c>
      <c r="J120" s="156" t="s">
        <v>663</v>
      </c>
      <c r="K120" s="156">
        <v>1</v>
      </c>
      <c r="L120" s="413" t="s">
        <v>1164</v>
      </c>
      <c r="M120" s="157" t="s">
        <v>664</v>
      </c>
    </row>
    <row r="121" spans="2:13" ht="57" customHeight="1" x14ac:dyDescent="0.3">
      <c r="B121" s="214" t="str">
        <f>'4. Risk adjustment'!$B$48</f>
        <v>4A17</v>
      </c>
      <c r="C121" s="191">
        <v>4</v>
      </c>
      <c r="D121" s="165" t="str">
        <f>'4. Risk adjustment'!C48</f>
        <v>Summe der Vermögenswerte, auf der oben gewählten Meldeebene</v>
      </c>
      <c r="E121" s="272" t="s">
        <v>1148</v>
      </c>
      <c r="F121" s="274" t="s">
        <v>1149</v>
      </c>
      <c r="G121" s="154" t="s">
        <v>665</v>
      </c>
      <c r="H121" s="162"/>
      <c r="I121" s="162"/>
      <c r="J121" s="162"/>
      <c r="K121" s="162"/>
      <c r="L121" s="162"/>
      <c r="M121" s="162"/>
    </row>
    <row r="122" spans="2:13" ht="69" x14ac:dyDescent="0.3">
      <c r="B122" s="215" t="str">
        <f>'4. Risk adjustment'!$B$49</f>
        <v>4A18</v>
      </c>
      <c r="C122" s="192">
        <v>4</v>
      </c>
      <c r="D122" s="164" t="str">
        <f>'4. Risk adjustment'!C49</f>
        <v>Gesamtrisikoexponierung, dividiert durch die Summe der Vermögenswerte, auf der oben gewählten Meldeebene
(automatisch - nicht auszufüllen)</v>
      </c>
      <c r="E122" s="272"/>
      <c r="F122" s="274" t="s">
        <v>1147</v>
      </c>
      <c r="G122" s="154" t="s">
        <v>666</v>
      </c>
      <c r="H122" s="162"/>
      <c r="I122" s="162"/>
      <c r="J122" s="162"/>
      <c r="K122" s="162"/>
      <c r="L122" s="162"/>
      <c r="M122" s="162"/>
    </row>
    <row r="123" spans="2:13" ht="126" customHeight="1" x14ac:dyDescent="0.3">
      <c r="B123" s="214" t="str">
        <f>'4. Risk adjustment'!$B$71</f>
        <v>4D1</v>
      </c>
      <c r="C123" s="191">
        <v>4</v>
      </c>
      <c r="D123" s="165" t="str">
        <f>'4. Risk adjustment'!$C$71</f>
        <v>Risikopositionsbetrag für das Marktrisiko auf börsengehandelte Schuldtitel oder Eigenkapital, auf der oben gewählten Meldeebene</v>
      </c>
      <c r="E123" s="274" t="s">
        <v>1150</v>
      </c>
      <c r="F123" s="274" t="s">
        <v>1151</v>
      </c>
      <c r="G123" s="154" t="s">
        <v>667</v>
      </c>
      <c r="H123" s="156" t="s">
        <v>668</v>
      </c>
      <c r="I123" s="156">
        <v>2</v>
      </c>
      <c r="J123" s="156" t="s">
        <v>669</v>
      </c>
      <c r="K123" s="156" t="s">
        <v>670</v>
      </c>
      <c r="L123" s="413" t="s">
        <v>1164</v>
      </c>
      <c r="M123" s="156" t="s">
        <v>671</v>
      </c>
    </row>
    <row r="124" spans="2:13" ht="41.4" x14ac:dyDescent="0.3">
      <c r="B124" s="215" t="str">
        <f>'4. Risk adjustment'!B72</f>
        <v>4D2</v>
      </c>
      <c r="C124" s="192">
        <v>4</v>
      </c>
      <c r="D124" s="193" t="str">
        <f>'4. Risk adjustment'!C72</f>
        <v>a) Geteilt durch die Gesamtrisikoexponierung
(automatisch - nicht auszufüllen)</v>
      </c>
      <c r="E124" s="273" t="s">
        <v>1152</v>
      </c>
      <c r="F124" s="274" t="s">
        <v>1147</v>
      </c>
      <c r="G124" s="154" t="s">
        <v>672</v>
      </c>
      <c r="H124" s="162"/>
      <c r="I124" s="162"/>
      <c r="J124" s="162"/>
      <c r="K124" s="162"/>
      <c r="L124" s="162"/>
      <c r="M124" s="162"/>
    </row>
    <row r="125" spans="2:13" ht="27.6" x14ac:dyDescent="0.3">
      <c r="B125" s="215" t="str">
        <f>'4. Risk adjustment'!B73</f>
        <v>4D3</v>
      </c>
      <c r="C125" s="192">
        <v>4</v>
      </c>
      <c r="D125" s="193" t="str">
        <f>'4. Risk adjustment'!C73</f>
        <v>b) Geteilt durch das harte Kernkapital
(automatisch - nicht auszufüllen)</v>
      </c>
      <c r="E125" s="273" t="s">
        <v>1153</v>
      </c>
      <c r="F125" s="274" t="s">
        <v>1147</v>
      </c>
      <c r="G125" s="154" t="s">
        <v>673</v>
      </c>
      <c r="H125" s="162"/>
      <c r="I125" s="162"/>
      <c r="J125" s="162"/>
      <c r="K125" s="162"/>
      <c r="L125" s="162"/>
      <c r="M125" s="162"/>
    </row>
    <row r="126" spans="2:13" ht="41.4" x14ac:dyDescent="0.3">
      <c r="B126" s="215" t="str">
        <f>'4. Risk adjustment'!B74</f>
        <v>4D4</v>
      </c>
      <c r="C126" s="192">
        <v>4</v>
      </c>
      <c r="D126" s="193" t="str">
        <f>'4. Risk adjustment'!C74</f>
        <v>c) Geteilt durch die Summe der Vermögenswerte
(automatisch - nicht auszufüllen)</v>
      </c>
      <c r="E126" s="273" t="s">
        <v>1154</v>
      </c>
      <c r="F126" s="274" t="s">
        <v>1147</v>
      </c>
      <c r="G126" s="154" t="s">
        <v>674</v>
      </c>
      <c r="H126" s="162"/>
      <c r="I126" s="162"/>
      <c r="J126" s="162"/>
      <c r="K126" s="162"/>
      <c r="L126" s="162"/>
      <c r="M126" s="162"/>
    </row>
    <row r="127" spans="2:13" ht="40.5" customHeight="1" x14ac:dyDescent="0.3">
      <c r="B127" s="214" t="str">
        <f>'4. Risk adjustment'!B79</f>
        <v>4D5</v>
      </c>
      <c r="C127" s="191">
        <v>4</v>
      </c>
      <c r="D127" s="165" t="str">
        <f>'4. Risk adjustment'!C79</f>
        <v>Außerbilanzieller Gesamtnennbetrag, auf der oben gewählten Meldeebene</v>
      </c>
      <c r="E127" s="272" t="s">
        <v>1155</v>
      </c>
      <c r="F127" s="274" t="s">
        <v>1151</v>
      </c>
      <c r="G127" s="154" t="s">
        <v>675</v>
      </c>
      <c r="H127" s="158" t="s">
        <v>676</v>
      </c>
      <c r="I127" s="158">
        <v>40</v>
      </c>
      <c r="J127" s="158" t="s">
        <v>677</v>
      </c>
      <c r="K127" s="158"/>
      <c r="L127" s="159" t="s">
        <v>678</v>
      </c>
      <c r="M127" s="158" t="s">
        <v>679</v>
      </c>
    </row>
    <row r="128" spans="2:13" ht="41.4" x14ac:dyDescent="0.3">
      <c r="B128" s="215" t="str">
        <f>'4. Risk adjustment'!B80</f>
        <v>4D6</v>
      </c>
      <c r="C128" s="192">
        <v>4</v>
      </c>
      <c r="D128" s="193" t="str">
        <f>'4. Risk adjustment'!C80</f>
        <v>a) Geteilt durch die Gesamtrisikoexponierung
(automatisch - nicht auszufüllen)</v>
      </c>
      <c r="E128" s="273" t="s">
        <v>1152</v>
      </c>
      <c r="F128" s="274" t="s">
        <v>1147</v>
      </c>
      <c r="G128" s="154" t="s">
        <v>680</v>
      </c>
      <c r="H128" s="162"/>
      <c r="I128" s="162"/>
      <c r="J128" s="162"/>
      <c r="K128" s="162"/>
      <c r="L128" s="162"/>
      <c r="M128" s="162"/>
    </row>
    <row r="129" spans="2:13" ht="27.6" x14ac:dyDescent="0.3">
      <c r="B129" s="215" t="str">
        <f>'4. Risk adjustment'!B81</f>
        <v>4D7</v>
      </c>
      <c r="C129" s="192">
        <v>4</v>
      </c>
      <c r="D129" s="193" t="str">
        <f>'4. Risk adjustment'!C81</f>
        <v>b) Geteilt durch das harte Kernkapital
(automatisch - nicht auszufüllen)</v>
      </c>
      <c r="E129" s="273" t="s">
        <v>1153</v>
      </c>
      <c r="F129" s="274" t="s">
        <v>1147</v>
      </c>
      <c r="G129" s="154" t="s">
        <v>681</v>
      </c>
      <c r="H129" s="162"/>
      <c r="I129" s="162"/>
      <c r="J129" s="162"/>
      <c r="K129" s="162"/>
      <c r="L129" s="162"/>
      <c r="M129" s="162"/>
    </row>
    <row r="130" spans="2:13" ht="41.4" x14ac:dyDescent="0.3">
      <c r="B130" s="215" t="str">
        <f>'4. Risk adjustment'!B82</f>
        <v>4D8</v>
      </c>
      <c r="C130" s="192">
        <v>4</v>
      </c>
      <c r="D130" s="193" t="str">
        <f>'4. Risk adjustment'!C82</f>
        <v>c) Geteilt durch die Summe der Vermögenswerte
(automatisch - nicht auszufüllen)</v>
      </c>
      <c r="E130" s="273" t="s">
        <v>1154</v>
      </c>
      <c r="F130" s="274" t="s">
        <v>1147</v>
      </c>
      <c r="G130" s="154" t="s">
        <v>682</v>
      </c>
      <c r="H130" s="162"/>
      <c r="I130" s="162"/>
      <c r="J130" s="162"/>
      <c r="K130" s="162"/>
      <c r="L130" s="162"/>
      <c r="M130" s="162"/>
    </row>
    <row r="131" spans="2:13" ht="83.25" customHeight="1" x14ac:dyDescent="0.3">
      <c r="B131" s="214" t="str">
        <f>'4. Risk adjustment'!B87</f>
        <v>4D9</v>
      </c>
      <c r="C131" s="191">
        <v>4</v>
      </c>
      <c r="D131" s="165" t="str">
        <f>'4. Risk adjustment'!C87</f>
        <v>Derivative Gesamtrisikoposition, auf der oben gewählten Meldeebene</v>
      </c>
      <c r="E131" s="272" t="s">
        <v>1156</v>
      </c>
      <c r="F131" s="274" t="s">
        <v>1151</v>
      </c>
      <c r="G131" s="154" t="s">
        <v>683</v>
      </c>
      <c r="H131" s="158" t="s">
        <v>684</v>
      </c>
      <c r="I131" s="158">
        <v>45</v>
      </c>
      <c r="J131" s="158" t="s">
        <v>685</v>
      </c>
      <c r="K131" s="158"/>
      <c r="L131" s="159" t="s">
        <v>686</v>
      </c>
      <c r="M131" s="159" t="s">
        <v>687</v>
      </c>
    </row>
    <row r="132" spans="2:13" ht="55.2" x14ac:dyDescent="0.3">
      <c r="B132" s="214" t="str">
        <f>'4. Risk adjustment'!B88</f>
        <v>4D10</v>
      </c>
      <c r="C132" s="191">
        <v>4</v>
      </c>
      <c r="D132" s="194" t="str">
        <f>'4. Risk adjustment'!C88</f>
        <v>Davon: Derivate, die über eine zentrale Gegenpartei (CCP) abgerechnet werden, auf der oben gewählten Meldeebene</v>
      </c>
      <c r="E132" s="274" t="s">
        <v>1157</v>
      </c>
      <c r="F132" s="274" t="s">
        <v>1144</v>
      </c>
      <c r="G132" s="154" t="s">
        <v>688</v>
      </c>
      <c r="H132" s="162"/>
      <c r="I132" s="162"/>
      <c r="J132" s="162"/>
      <c r="K132" s="162"/>
      <c r="L132" s="162"/>
      <c r="M132" s="162"/>
    </row>
    <row r="133" spans="2:13" ht="41.4" x14ac:dyDescent="0.3">
      <c r="B133" s="215" t="str">
        <f>'4. Risk adjustment'!B89</f>
        <v>4D11</v>
      </c>
      <c r="C133" s="192">
        <v>4</v>
      </c>
      <c r="D133" s="193" t="str">
        <f>'4. Risk adjustment'!C89</f>
        <v>a) Geteilt durch die Gesamtrisikoexponierung
(automatisch - nicht auszufüllen)</v>
      </c>
      <c r="E133" s="273" t="s">
        <v>1152</v>
      </c>
      <c r="F133" s="274" t="s">
        <v>1147</v>
      </c>
      <c r="G133" s="154" t="s">
        <v>689</v>
      </c>
      <c r="H133" s="162"/>
      <c r="I133" s="162"/>
      <c r="J133" s="162"/>
      <c r="K133" s="162"/>
      <c r="L133" s="162"/>
      <c r="M133" s="162"/>
    </row>
    <row r="134" spans="2:13" ht="27.6" x14ac:dyDescent="0.3">
      <c r="B134" s="215" t="str">
        <f>'4. Risk adjustment'!B90</f>
        <v>4D12</v>
      </c>
      <c r="C134" s="192">
        <v>4</v>
      </c>
      <c r="D134" s="193" t="str">
        <f>'4. Risk adjustment'!C90</f>
        <v>b) Geteilt durch das harte Kernkapital
(automatisch - nicht auszufüllen)</v>
      </c>
      <c r="E134" s="273" t="s">
        <v>1153</v>
      </c>
      <c r="F134" s="274" t="s">
        <v>1147</v>
      </c>
      <c r="G134" s="154" t="s">
        <v>690</v>
      </c>
      <c r="H134" s="162"/>
      <c r="I134" s="162"/>
      <c r="J134" s="162"/>
      <c r="K134" s="162"/>
      <c r="L134" s="162"/>
      <c r="M134" s="162"/>
    </row>
    <row r="135" spans="2:13" ht="41.4" x14ac:dyDescent="0.3">
      <c r="B135" s="215" t="str">
        <f>'4. Risk adjustment'!B91</f>
        <v>4D13</v>
      </c>
      <c r="C135" s="192">
        <v>4</v>
      </c>
      <c r="D135" s="193" t="str">
        <f>'4. Risk adjustment'!C91</f>
        <v>c) Geteilt durch die Summe der Vermögenswerte
(automatisch - nicht auszufüllen)</v>
      </c>
      <c r="E135" s="273" t="s">
        <v>1154</v>
      </c>
      <c r="F135" s="274" t="s">
        <v>1147</v>
      </c>
      <c r="G135" s="154" t="s">
        <v>691</v>
      </c>
      <c r="H135" s="162"/>
      <c r="I135" s="162"/>
      <c r="J135" s="162"/>
      <c r="K135" s="162"/>
      <c r="L135" s="162"/>
      <c r="M135" s="162"/>
    </row>
    <row r="136" spans="2:13" ht="55.2" x14ac:dyDescent="0.3">
      <c r="B136" s="215" t="str">
        <f>'4. Risk adjustment'!B100</f>
        <v>1C3</v>
      </c>
      <c r="C136" s="192">
        <v>4</v>
      </c>
      <c r="D136" s="164" t="str">
        <f>'4. Risk adjustment'!C100</f>
        <v>Ist das Institut Mitglied eines „institutsbezogenen Sicherungssystems“ (IPS)?
(automatisch - nicht auszufüllen)</v>
      </c>
      <c r="E136" s="272"/>
      <c r="F136" s="274" t="s">
        <v>1158</v>
      </c>
      <c r="G136" s="154" t="s">
        <v>692</v>
      </c>
      <c r="H136" s="162"/>
      <c r="I136" s="162"/>
      <c r="J136" s="162"/>
      <c r="K136" s="162"/>
      <c r="L136" s="162"/>
      <c r="M136" s="162"/>
    </row>
    <row r="137" spans="2:13" ht="69" x14ac:dyDescent="0.3">
      <c r="B137" s="215" t="str">
        <f>'4. Risk adjustment'!B101</f>
        <v>1C4</v>
      </c>
      <c r="C137" s="192">
        <v>4</v>
      </c>
      <c r="D137" s="164" t="str">
        <f>'4. Risk adjustment'!C101</f>
        <v>Hat die zuständige Behörde die Genehmigung nach Artikel 113 Absatz 7 der Eigenmittelverordnung erteilt?
(automatisch - nicht auszufüllen)</v>
      </c>
      <c r="E137" s="272"/>
      <c r="F137" s="274" t="s">
        <v>1159</v>
      </c>
      <c r="G137" s="154" t="s">
        <v>693</v>
      </c>
      <c r="H137" s="162"/>
      <c r="I137" s="162"/>
      <c r="J137" s="162"/>
      <c r="K137" s="162"/>
      <c r="L137" s="162"/>
      <c r="M137" s="162"/>
    </row>
    <row r="138" spans="2:13" ht="28.35" customHeight="1" x14ac:dyDescent="0.3">
      <c r="B138" s="214" t="str">
        <f>'4. Risk adjustment'!B102</f>
        <v>4D14</v>
      </c>
      <c r="C138" s="191">
        <v>4</v>
      </c>
      <c r="D138" s="165" t="str">
        <f>'4. Risk adjustment'!C102</f>
        <v>Name des institutsbezogenen Sicherungssystems
(nur wenn oben „Ja“ angegeben wurde)</v>
      </c>
      <c r="E138" s="272" t="s">
        <v>1160</v>
      </c>
      <c r="F138" s="274"/>
      <c r="G138" s="154" t="s">
        <v>694</v>
      </c>
      <c r="H138" s="162"/>
      <c r="I138" s="162"/>
      <c r="J138" s="162"/>
      <c r="K138" s="162"/>
      <c r="L138" s="162"/>
      <c r="M138" s="162"/>
    </row>
    <row r="139" spans="2:13" ht="99.75" customHeight="1" x14ac:dyDescent="0.3">
      <c r="B139" s="214" t="str">
        <f>'4. Risk adjustment'!B108</f>
        <v>4D17</v>
      </c>
      <c r="C139" s="191">
        <v>4</v>
      </c>
      <c r="D139" s="165" t="str">
        <f>'4. Risk adjustment'!C108</f>
        <v>Erfüllt das Institut die drei für diese Feld festgelegten Bedingungen (siehe Definitionen und Anleitung) zum Stichtag?</v>
      </c>
      <c r="E139" s="277" t="s">
        <v>1161</v>
      </c>
      <c r="F139" s="274"/>
      <c r="G139" s="154" t="s">
        <v>695</v>
      </c>
      <c r="H139" s="162"/>
      <c r="I139" s="162"/>
      <c r="J139" s="162"/>
      <c r="K139" s="162"/>
      <c r="L139" s="162"/>
      <c r="M139" s="162"/>
    </row>
    <row r="140" spans="2:13" ht="41.4" x14ac:dyDescent="0.3">
      <c r="B140" s="214" t="str">
        <f>'4. Risk adjustment'!B109</f>
        <v>4D18</v>
      </c>
      <c r="C140" s="191">
        <v>4</v>
      </c>
      <c r="D140" s="165" t="str">
        <f>'4. Risk adjustment'!C109</f>
        <v>Name des EU-Mutterunternehmens
(auszufüllen, selbst wenn oben „Nein“ angegeben wurde)</v>
      </c>
      <c r="E140" s="272" t="s">
        <v>1162</v>
      </c>
      <c r="F140" s="274"/>
      <c r="G140" s="154" t="s">
        <v>696</v>
      </c>
      <c r="H140" s="162"/>
      <c r="I140" s="162"/>
      <c r="J140" s="162"/>
      <c r="K140" s="162"/>
      <c r="L140" s="162"/>
      <c r="M140" s="162"/>
    </row>
    <row r="141" spans="2:13" ht="55.2" x14ac:dyDescent="0.3">
      <c r="B141" s="214" t="str">
        <f>'4. Risk adjustment'!B110</f>
        <v>4D19</v>
      </c>
      <c r="C141" s="191">
        <v>4</v>
      </c>
      <c r="D141" s="165" t="str">
        <f>'4. Risk adjustment'!C110</f>
        <v>RIAD/MFI-Code des EU-Mutterunternehmens
(auszufüllen, selbst wenn oben „Nein“ angegeben wurde)</v>
      </c>
      <c r="E141" s="272" t="s">
        <v>1163</v>
      </c>
      <c r="F141" s="274"/>
      <c r="G141" s="154" t="s">
        <v>697</v>
      </c>
      <c r="H141" s="162"/>
      <c r="I141" s="162"/>
      <c r="J141" s="162"/>
      <c r="K141" s="162"/>
      <c r="L141" s="162"/>
      <c r="M141" s="162"/>
    </row>
    <row r="142" spans="2:13" x14ac:dyDescent="0.3">
      <c r="B142" s="187"/>
    </row>
    <row r="143" spans="2:13" x14ac:dyDescent="0.3">
      <c r="B143" s="187"/>
    </row>
    <row r="144" spans="2:13" x14ac:dyDescent="0.3">
      <c r="B144" s="187"/>
    </row>
    <row r="145" spans="2:2" x14ac:dyDescent="0.3">
      <c r="B145" s="187"/>
    </row>
    <row r="146" spans="2:2" x14ac:dyDescent="0.3">
      <c r="B146" s="187"/>
    </row>
    <row r="147" spans="2:2" x14ac:dyDescent="0.3">
      <c r="B147" s="187"/>
    </row>
    <row r="148" spans="2:2" x14ac:dyDescent="0.3">
      <c r="B148" s="187"/>
    </row>
    <row r="149" spans="2:2" x14ac:dyDescent="0.3">
      <c r="B149" s="187"/>
    </row>
    <row r="150" spans="2:2" x14ac:dyDescent="0.3">
      <c r="B150" s="187"/>
    </row>
    <row r="151" spans="2:2" x14ac:dyDescent="0.3">
      <c r="B151" s="187"/>
    </row>
    <row r="152" spans="2:2" x14ac:dyDescent="0.3">
      <c r="B152" s="187"/>
    </row>
    <row r="153" spans="2:2" x14ac:dyDescent="0.3">
      <c r="B153" s="187"/>
    </row>
    <row r="154" spans="2:2" x14ac:dyDescent="0.3">
      <c r="B154" s="187"/>
    </row>
    <row r="155" spans="2:2" x14ac:dyDescent="0.3">
      <c r="B155" s="187"/>
    </row>
  </sheetData>
  <sheetProtection password="B069" sheet="1" objects="1" scenarios="1" autoFilter="0"/>
  <mergeCells count="9">
    <mergeCell ref="B2:M2"/>
    <mergeCell ref="B4:M4"/>
    <mergeCell ref="H6:M6"/>
    <mergeCell ref="B6:B7"/>
    <mergeCell ref="C6:C7"/>
    <mergeCell ref="D6:D7"/>
    <mergeCell ref="E6:E7"/>
    <mergeCell ref="F6:F7"/>
    <mergeCell ref="G6:G7"/>
  </mergeCells>
  <hyperlinks>
    <hyperlink ref="B8" location="'1. General Information'!B9" display="'1. General Information'!B9"/>
    <hyperlink ref="B9" location="'1. General Information'!B10" display="'1. General Information'!B10"/>
    <hyperlink ref="B10" location="'1. General Information'!B11" display="'1. General Information'!B11"/>
    <hyperlink ref="B11" location="'1. General Information'!B12" display="'1. General Information'!B12"/>
    <hyperlink ref="B12" location="'1. General Information'!B13" display="'1. General Information'!B13"/>
    <hyperlink ref="B13" location="'1. General Information'!B14" display="'1. General Information'!B14"/>
    <hyperlink ref="B14" location="'1. General Information'!B15" display="'1. General Information'!B15"/>
    <hyperlink ref="B16" location="'1. General Information'!B21" display="'1. General Information'!B21"/>
    <hyperlink ref="B17" location="'1. General Information'!B22" display="'1. General Information'!B22"/>
    <hyperlink ref="B18" location="'1. General Information'!B23" display="'1. General Information'!B23"/>
    <hyperlink ref="B19" location="'1. General Information'!B24" display="'1. General Information'!B24"/>
    <hyperlink ref="B21" location="'1. General Information'!B30" display="'1. General Information'!B30"/>
    <hyperlink ref="B22" location="'1. General Information'!B31" display="'1. General Information'!B31"/>
    <hyperlink ref="B23" location="'1. General Information'!B32" display="'1. General Information'!B32"/>
    <hyperlink ref="B24" location="'1. General Information'!B33" display="'1. General Information'!B33"/>
    <hyperlink ref="B25" location="'1. General Information'!B34" display="'1. General Information'!B34"/>
    <hyperlink ref="B26" location="'1. General Information'!B35" display="'1. General Information'!B35"/>
    <hyperlink ref="B27" location="'1. General Information'!B36" display="'1. General Information'!B36"/>
    <hyperlink ref="B28" location="'1. General Information'!B37" display="'1. General Information'!B37"/>
    <hyperlink ref="B29" location="'1. General Information'!B38" display="'1. General Information'!B38"/>
    <hyperlink ref="B30" location="'1. General Information'!B39" display="'1. General Information'!B39"/>
    <hyperlink ref="B31" location="'1. General Information'!B44" display="'1. General Information'!B44"/>
    <hyperlink ref="B32" location="'1. General Information'!B45" display="'1. General Information'!B45"/>
    <hyperlink ref="B33" location="'1. General Information'!B50" display="'1. General Information'!B50"/>
    <hyperlink ref="B34" location="'2. Basic annual contribution'!B16" display="'2. Basic annual contribution'!B16"/>
    <hyperlink ref="B35" location="'2. Basic annual contribution'!B17" display="'2. Basic annual contribution'!B17"/>
    <hyperlink ref="B36" location="'2. Basic annual contribution'!B18" display="'2. Basic annual contribution'!B18"/>
    <hyperlink ref="B105" location="'3. Deductions'!B212" display="'3. Deductions'!B212"/>
    <hyperlink ref="B39" location="'2. Basic annual contribution'!B39" display="'2. Basic annual contribution'!B39"/>
    <hyperlink ref="B40" location="'2. Basic annual contribution'!B40" display="'2. Basic annual contribution'!B40"/>
    <hyperlink ref="B41" location="'2. Basic annual contribution'!B41" display="'2. Basic annual contribution'!B41"/>
    <hyperlink ref="B42" location="'2. Basic annual contribution'!B42" display="'2. Basic annual contribution'!B42"/>
    <hyperlink ref="B43" location="'2. Basic annual contribution'!B43" display="'2. Basic annual contribution'!B43"/>
    <hyperlink ref="B44" location="'2. Basic annual contribution'!B44" display="'2. Basic annual contribution'!B44"/>
    <hyperlink ref="B38" location="'2. Basic annual contribution'!B27" display="'2. Basic annual contribution'!B27"/>
    <hyperlink ref="B106" location="'3. Deductions'!B222" display="'3. Deductions'!B222"/>
    <hyperlink ref="B45" location="'3. Deductions'!B30" display="'3. Deductions'!B30"/>
    <hyperlink ref="B46" location="'3. Deductions'!B31" display="'3. Deductions'!B31"/>
    <hyperlink ref="B47" location="'3. Deductions'!B32" display="'3. Deductions'!B32"/>
    <hyperlink ref="B48" location="'3. Deductions'!B33" display="'3. Deductions'!B33"/>
    <hyperlink ref="B49" location="'3. Deductions'!B34" display="'3. Deductions'!B34"/>
    <hyperlink ref="B50" location="'3. Deductions'!B41" display="'3. Deductions'!B41"/>
    <hyperlink ref="B51" location="'3. Deductions'!B42" display="'3. Deductions'!B42"/>
    <hyperlink ref="B52" location="'3. Deductions'!B43" display="'3. Deductions'!B43"/>
    <hyperlink ref="B53" location="'3. Deductions'!B44" display="'3. Deductions'!B44"/>
    <hyperlink ref="B54" location="'3. Deductions'!B56" display="'3. Deductions'!B56"/>
    <hyperlink ref="B55" location="'3. Deductions'!B57" display="'3. Deductions'!B57"/>
    <hyperlink ref="B56" location="'3. Deductions'!B58" display="'3. Deductions'!B58"/>
    <hyperlink ref="B57" location="'3. Deductions'!B59" display="'3. Deductions'!B59"/>
    <hyperlink ref="B58" location="'3. Deductions'!B60" display="'3. Deductions'!B60"/>
    <hyperlink ref="B59" location="'3. Deductions'!B67" display="'3. Deductions'!B67"/>
    <hyperlink ref="B60" location="'3. Deductions'!B68" display="'3. Deductions'!B68"/>
    <hyperlink ref="B61" location="'3. Deductions'!B69" display="'3. Deductions'!B69"/>
    <hyperlink ref="B62" location="'3. Deductions'!B70" display="'3. Deductions'!B70"/>
    <hyperlink ref="B63" location="'3. Deductions'!B82" display="'3. Deductions'!B82"/>
    <hyperlink ref="B64" location="'3. Deductions'!B83" display="'3. Deductions'!B83"/>
    <hyperlink ref="B65" location="'3. Deductions'!B84" display="'3. Deductions'!B84"/>
    <hyperlink ref="B66" location="'3. Deductions'!B85" display="'3. Deductions'!B85"/>
    <hyperlink ref="B67" location="'3. Deductions'!B86" display="'3. Deductions'!B86"/>
    <hyperlink ref="B68" location="'3. Deductions'!B93" display="'3. Deductions'!B93"/>
    <hyperlink ref="B69" location="'3. Deductions'!B94" display="'3. Deductions'!B94"/>
    <hyperlink ref="B70" location="'3. Deductions'!B95" display="'3. Deductions'!B95"/>
    <hyperlink ref="B71" location="'3. Deductions'!B96" display="'3. Deductions'!B96"/>
    <hyperlink ref="B72" location="'3. Deductions'!B108" display="'3. Deductions'!B108"/>
    <hyperlink ref="B73" location="'3. Deductions'!B109" display="'3. Deductions'!B109"/>
    <hyperlink ref="B74" location="'3. Deductions'!B110" display="'3. Deductions'!B110"/>
    <hyperlink ref="B75" location="'3. Deductions'!B111" display="'3. Deductions'!B111"/>
    <hyperlink ref="B76" location="'3. Deductions'!B112" display="'3. Deductions'!B112"/>
    <hyperlink ref="B77" location="'3. Deductions'!B119" display="'3. Deductions'!B119"/>
    <hyperlink ref="B78" location="'3. Deductions'!B120" display="'3. Deductions'!B120"/>
    <hyperlink ref="B79" location="'3. Deductions'!B121" display="'3. Deductions'!B121"/>
    <hyperlink ref="B80" location="'3. Deductions'!B122" display="'3. Deductions'!B122"/>
    <hyperlink ref="B81" location="'3. Deductions'!B134" display="'3. Deductions'!B134"/>
    <hyperlink ref="B82" location="'3. Deductions'!B135" display="'3. Deductions'!B135"/>
    <hyperlink ref="B83" location="'3. Deductions'!B136" display="'3. Deductions'!B136"/>
    <hyperlink ref="B84" location="'3. Deductions'!B137" display="'3. Deductions'!B137"/>
    <hyperlink ref="B85" location="'3. Deductions'!B138" display="'3. Deductions'!B138"/>
    <hyperlink ref="B86" location="'3. Deductions'!B145" display="'3. Deductions'!B145"/>
    <hyperlink ref="B87" location="'3. Deductions'!B146" display="'3. Deductions'!B146"/>
    <hyperlink ref="B88" location="'3. Deductions'!B147" display="'3. Deductions'!B147"/>
    <hyperlink ref="B89" location="'3. Deductions'!B148" display="'3. Deductions'!B148"/>
    <hyperlink ref="B90" location="'3. Deductions'!B155" display="'3. Deductions'!B155"/>
    <hyperlink ref="B91" location="'3. Deductions'!B156" display="'3. Deductions'!B156"/>
    <hyperlink ref="B92" location="'3. Deductions'!B163" display="'3. Deductions'!B163"/>
    <hyperlink ref="B93" location="'3. Deductions'!B173" display="'3. Deductions'!B173"/>
    <hyperlink ref="B94" location="'3. Deductions'!B174" display="'3. Deductions'!B174"/>
    <hyperlink ref="B95" location="'3. Deductions'!B175" display="'3. Deductions'!B175"/>
    <hyperlink ref="B96" location="'3. Deductions'!B176" display="'3. Deductions'!B176"/>
    <hyperlink ref="B97" location="'3. Deductions'!B177" display="'3. Deductions'!B177"/>
    <hyperlink ref="B98" location="'3. Deductions'!B184" display="'3. Deductions'!B184"/>
    <hyperlink ref="B99" location="'3. Deductions'!B185" display="'3. Deductions'!B185"/>
    <hyperlink ref="B100" location="'3. Deductions'!B186" display="'3. Deductions'!B186"/>
    <hyperlink ref="B101" location="'3. Deductions'!B187" display="'3. Deductions'!B187"/>
    <hyperlink ref="B102" location="'3. Deductions'!B194" display="'3. Deductions'!B194"/>
    <hyperlink ref="B103" location="'3. Deductions'!B195" display="'3. Deductions'!B195"/>
    <hyperlink ref="B104" location="'3. Deductions'!B202" display="'3. Deductions'!B202"/>
    <hyperlink ref="B107" location="'4. Risk adjustment'!B26" display="'4. Risk adjustment'!B26"/>
    <hyperlink ref="B108" location="'4. Risk adjustment'!B27" display="'4. Risk adjustment'!B27"/>
    <hyperlink ref="B109" location="'4. Risk adjustment'!B28" display="'4. Risk adjustment'!B28"/>
    <hyperlink ref="B110" location="'4. Risk adjustment'!B29" display="'4. Risk adjustment'!B29"/>
    <hyperlink ref="B111" location="'4. Risk adjustment'!B30" display="'4. Risk adjustment'!B30"/>
    <hyperlink ref="B112" location="'4. Risk adjustment'!B31" display="'4. Risk adjustment'!B31"/>
    <hyperlink ref="B113" location="'4. Risk adjustment'!B36" display="'4. Risk adjustment'!B36"/>
    <hyperlink ref="B114" location="'4. Risk adjustment'!B37" display="'4. Risk adjustment'!B37"/>
    <hyperlink ref="B115" location="'4. Risk adjustment'!B38" display="'4. Risk adjustment'!B38"/>
    <hyperlink ref="B116" location="'4. Risk adjustment'!B39" display="'4. Risk adjustment'!B39"/>
    <hyperlink ref="B117" location="'4. Risk adjustment'!B40" display="'4. Risk adjustment'!B40"/>
    <hyperlink ref="B118" location="'4. Risk adjustment'!B41" display="'4. Risk adjustment'!B41"/>
    <hyperlink ref="B119" location="'4. Risk adjustment'!B42" display="'4. Risk adjustment'!B42"/>
    <hyperlink ref="B120" location="'4. Risk adjustment'!B43" display="'4. Risk adjustment'!B43"/>
    <hyperlink ref="B121" location="'4. Risk adjustment'!B48" display="'4. Risk adjustment'!B48"/>
    <hyperlink ref="B122" location="'4. Risk adjustment'!B49" display="'4. Risk adjustment'!B49"/>
    <hyperlink ref="B124" location="'4. Risk adjustment'!B72" display="'4. Risk adjustment'!B72"/>
    <hyperlink ref="B125" location="'4. Risk adjustment'!B73" display="'4. Risk adjustment'!B73"/>
    <hyperlink ref="B126" location="'4. Risk adjustment'!B74" display="'4. Risk adjustment'!B74"/>
    <hyperlink ref="B127" location="'4. Risk adjustment'!B79" display="'4. Risk adjustment'!B79"/>
    <hyperlink ref="B128" location="'4. Risk adjustment'!B80" display="'4. Risk adjustment'!B80"/>
    <hyperlink ref="B129" location="'4. Risk adjustment'!B81" display="'4. Risk adjustment'!B81"/>
    <hyperlink ref="B130" location="'4. Risk adjustment'!B82" display="'4. Risk adjustment'!B82"/>
    <hyperlink ref="B131" location="'4. Risk adjustment'!B87" display="'4. Risk adjustment'!B87"/>
    <hyperlink ref="B132" location="'4. Risk adjustment'!B88" display="'4. Risk adjustment'!B88"/>
    <hyperlink ref="B133" location="'4. Risk adjustment'!B89" display="'4. Risk adjustment'!B89"/>
    <hyperlink ref="B134" location="'4. Risk adjustment'!B90" display="'4. Risk adjustment'!B90"/>
    <hyperlink ref="B136" location="'4. Risk adjustment'!B100" display="'4. Risk adjustment'!B100"/>
    <hyperlink ref="B137" location="'4. Risk adjustment'!B101" display="'4. Risk adjustment'!B101"/>
    <hyperlink ref="B138" location="'4. Risk adjustment'!B102" display="'4. Risk adjustment'!B102"/>
    <hyperlink ref="B139" location="'4. Risk adjustment'!B108" display="'4. Risk adjustment'!B108"/>
    <hyperlink ref="B140" location="'4. Risk adjustment'!B109" display="'4. Risk adjustment'!B109"/>
    <hyperlink ref="B141" location="'4. Risk adjustment'!B110" display="'4. Risk adjustment'!B110"/>
    <hyperlink ref="B20" location="'1. General Information'!B25" display="'1. General Information'!B25"/>
    <hyperlink ref="B123" location="'4. Risk adjustment'!B71" display="'4. Risk adjustment'!B71"/>
    <hyperlink ref="B15" location="'1. General Information'!B16" display="'1. General Information'!B16"/>
    <hyperlink ref="B37" location="'2. Basic annual contribution'!B26" display="'2. Basic annual contribution'!B26"/>
    <hyperlink ref="B135" location="'4. Risk adjustment'!B91" display="'4. Risk adjustment'!B91"/>
  </hyperlinks>
  <pageMargins left="0.70866141732283472" right="0.70866141732283472" top="0.74803149606299213" bottom="0.74803149606299213" header="0.31496062992125984" footer="0.31496062992125984"/>
  <pageSetup paperSize="9" scale="43" fitToHeight="0" orientation="landscape" r:id="rId1"/>
  <headerFooter>
    <oddFooter>&amp;LIm Voraus erhobene Beiträge zum einheitlichen Abwicklungsfonds – Meldeformular für den Beitragszeitraum 2017&amp;R5. Definitionen und Anleitung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W143"/>
  <sheetViews>
    <sheetView showGridLines="0" zoomScaleNormal="100" zoomScalePageLayoutView="85" workbookViewId="0">
      <selection activeCell="F13" sqref="F13"/>
    </sheetView>
  </sheetViews>
  <sheetFormatPr defaultColWidth="8.5546875" defaultRowHeight="14.4" x14ac:dyDescent="0.3"/>
  <cols>
    <col min="1" max="1" width="2.44140625" style="37" customWidth="1"/>
    <col min="2" max="2" width="6.44140625" style="37" customWidth="1"/>
    <col min="3" max="3" width="5.44140625" style="37" customWidth="1"/>
    <col min="4" max="4" width="6" style="37" customWidth="1"/>
    <col min="5" max="5" width="50.5546875" style="37" customWidth="1"/>
    <col min="6" max="6" width="25.5546875" style="102" customWidth="1"/>
    <col min="7" max="7" width="12.5546875" style="37" customWidth="1"/>
    <col min="8" max="8" width="13.88671875" style="37" customWidth="1"/>
    <col min="9" max="9" width="17.44140625" style="37" customWidth="1"/>
    <col min="10" max="10" width="15.44140625" style="37" customWidth="1"/>
    <col min="11" max="12" width="2.5546875" style="37" customWidth="1"/>
    <col min="13" max="13" width="6.44140625" style="37" customWidth="1"/>
    <col min="14" max="14" width="6" style="37" customWidth="1"/>
    <col min="15" max="15" width="14" style="37" customWidth="1"/>
    <col min="16" max="17" width="8.5546875" style="37"/>
    <col min="18" max="18" width="11.44140625" style="37" customWidth="1"/>
    <col min="19" max="19" width="37.5546875" style="37" customWidth="1"/>
    <col min="20" max="16384" width="8.5546875" style="37"/>
  </cols>
  <sheetData>
    <row r="1" spans="1:23" x14ac:dyDescent="0.3">
      <c r="T1" s="15"/>
      <c r="U1" s="15"/>
      <c r="V1" s="15"/>
      <c r="W1" s="15"/>
    </row>
    <row r="2" spans="1:23" ht="15.6" hidden="1" x14ac:dyDescent="0.3">
      <c r="B2" s="470"/>
      <c r="C2" s="471"/>
      <c r="D2" s="471"/>
      <c r="E2" s="471"/>
      <c r="F2" s="471"/>
      <c r="G2" s="471"/>
      <c r="H2" s="471"/>
      <c r="I2" s="471"/>
      <c r="J2" s="471"/>
      <c r="K2" s="471"/>
      <c r="L2" s="471"/>
      <c r="M2" s="471"/>
      <c r="N2" s="471"/>
      <c r="O2" s="471"/>
      <c r="P2" s="471"/>
      <c r="Q2" s="471"/>
      <c r="R2" s="471"/>
      <c r="S2" s="472"/>
      <c r="T2" s="15"/>
      <c r="U2" s="15"/>
      <c r="V2" s="15"/>
      <c r="W2" s="15"/>
    </row>
    <row r="3" spans="1:23" hidden="1" x14ac:dyDescent="0.3">
      <c r="T3" s="15"/>
      <c r="U3" s="15"/>
      <c r="V3" s="15"/>
      <c r="W3" s="15"/>
    </row>
    <row r="4" spans="1:23" s="12" customFormat="1" ht="50.1" customHeight="1" x14ac:dyDescent="0.3">
      <c r="B4" s="565" t="s">
        <v>698</v>
      </c>
      <c r="C4" s="565"/>
      <c r="D4" s="565"/>
      <c r="E4" s="565"/>
      <c r="F4" s="565"/>
      <c r="G4" s="565"/>
      <c r="H4" s="565"/>
      <c r="I4" s="565"/>
      <c r="J4" s="565"/>
      <c r="K4" s="565"/>
      <c r="L4" s="565"/>
      <c r="M4" s="565"/>
      <c r="N4" s="565"/>
      <c r="O4" s="565"/>
      <c r="P4" s="565"/>
      <c r="Q4" s="565"/>
      <c r="R4" s="565"/>
      <c r="S4" s="565"/>
      <c r="T4" s="19"/>
      <c r="U4" s="19"/>
      <c r="V4" s="19"/>
      <c r="W4" s="19"/>
    </row>
    <row r="5" spans="1:23" x14ac:dyDescent="0.3">
      <c r="A5" s="13"/>
      <c r="B5" s="13"/>
      <c r="C5" s="66"/>
      <c r="D5" s="66"/>
      <c r="E5" s="21"/>
      <c r="L5" s="15"/>
      <c r="T5" s="15"/>
      <c r="U5" s="15"/>
      <c r="V5" s="15"/>
      <c r="W5" s="15"/>
    </row>
    <row r="6" spans="1:23" x14ac:dyDescent="0.3">
      <c r="A6" s="13"/>
      <c r="B6" s="131" t="s">
        <v>699</v>
      </c>
      <c r="E6" s="21"/>
      <c r="L6" s="15"/>
      <c r="T6" s="15"/>
      <c r="U6" s="15"/>
      <c r="V6" s="15"/>
      <c r="W6" s="15"/>
    </row>
    <row r="7" spans="1:23" x14ac:dyDescent="0.3">
      <c r="A7" s="13"/>
      <c r="B7" s="13"/>
      <c r="C7" s="66"/>
      <c r="D7" s="66"/>
      <c r="E7" s="21"/>
      <c r="L7" s="15"/>
      <c r="T7" s="15"/>
      <c r="U7" s="15"/>
      <c r="V7" s="15"/>
      <c r="W7" s="15"/>
    </row>
    <row r="8" spans="1:23" s="236" customFormat="1" x14ac:dyDescent="0.3">
      <c r="D8" s="247"/>
      <c r="N8" s="247"/>
      <c r="T8" s="197"/>
      <c r="U8" s="197"/>
      <c r="V8" s="197"/>
      <c r="W8" s="197"/>
    </row>
    <row r="9" spans="1:23" x14ac:dyDescent="0.3">
      <c r="A9" s="13"/>
      <c r="B9" s="562" t="s">
        <v>906</v>
      </c>
      <c r="C9" s="563"/>
      <c r="D9" s="563"/>
      <c r="E9" s="563"/>
      <c r="F9" s="563"/>
      <c r="G9" s="563"/>
      <c r="H9" s="563"/>
      <c r="I9" s="563"/>
      <c r="J9" s="563"/>
      <c r="K9" s="563"/>
      <c r="L9" s="542" t="s">
        <v>700</v>
      </c>
      <c r="M9" s="542"/>
      <c r="N9" s="542"/>
      <c r="O9" s="542"/>
      <c r="P9" s="542"/>
      <c r="Q9" s="542"/>
      <c r="R9" s="542"/>
      <c r="S9" s="542"/>
      <c r="T9" s="15"/>
      <c r="U9" s="15"/>
      <c r="V9" s="15"/>
      <c r="W9" s="15"/>
    </row>
    <row r="10" spans="1:23" x14ac:dyDescent="0.3">
      <c r="A10" s="13"/>
      <c r="B10" s="13"/>
      <c r="C10" s="66"/>
      <c r="D10" s="66"/>
      <c r="E10" s="21"/>
      <c r="L10" s="130"/>
      <c r="T10" s="15"/>
      <c r="U10" s="15"/>
      <c r="V10" s="15"/>
      <c r="W10" s="15"/>
    </row>
    <row r="11" spans="1:23" x14ac:dyDescent="0.3">
      <c r="A11" s="13"/>
      <c r="B11" s="13"/>
      <c r="G11" s="208"/>
      <c r="H11" s="542" t="s">
        <v>701</v>
      </c>
      <c r="I11" s="542"/>
      <c r="J11" s="542"/>
      <c r="K11" s="128"/>
      <c r="L11" s="130"/>
      <c r="T11" s="15"/>
      <c r="U11" s="15"/>
      <c r="V11" s="15"/>
      <c r="W11" s="15"/>
    </row>
    <row r="12" spans="1:23" s="14" customFormat="1" ht="187.2" x14ac:dyDescent="0.3">
      <c r="A12" s="20"/>
      <c r="B12" s="235" t="s">
        <v>702</v>
      </c>
      <c r="C12" s="235" t="s">
        <v>703</v>
      </c>
      <c r="D12" s="245" t="s">
        <v>704</v>
      </c>
      <c r="E12" s="99" t="s">
        <v>705</v>
      </c>
      <c r="F12" s="103" t="s">
        <v>706</v>
      </c>
      <c r="G12" s="108" t="s">
        <v>707</v>
      </c>
      <c r="H12" s="415" t="s">
        <v>1186</v>
      </c>
      <c r="I12" s="415" t="s">
        <v>1187</v>
      </c>
      <c r="J12" s="415" t="s">
        <v>1188</v>
      </c>
      <c r="K12" s="128"/>
      <c r="L12" s="129"/>
      <c r="M12" s="109" t="s">
        <v>708</v>
      </c>
      <c r="N12" s="245" t="s">
        <v>709</v>
      </c>
      <c r="O12" s="331" t="s">
        <v>1189</v>
      </c>
      <c r="P12" s="564" t="s">
        <v>710</v>
      </c>
      <c r="Q12" s="564"/>
      <c r="R12" s="564"/>
      <c r="S12" s="564"/>
      <c r="T12" s="186"/>
      <c r="U12" s="186"/>
      <c r="V12" s="186"/>
      <c r="W12" s="186"/>
    </row>
    <row r="13" spans="1:23" ht="47.25" customHeight="1" x14ac:dyDescent="0.3">
      <c r="B13" s="110" t="str">
        <f t="shared" ref="B13:B33" si="0">LEFT(C13,1)</f>
        <v>1</v>
      </c>
      <c r="C13" s="17" t="str">
        <f>'1. General Information'!B9</f>
        <v>1A1</v>
      </c>
      <c r="D13" s="248">
        <v>1</v>
      </c>
      <c r="E13" s="98" t="str">
        <f>'1. General Information'!C9</f>
        <v>Name des Instituts</v>
      </c>
      <c r="F13" s="198" t="str">
        <f>IF(ISBLANK('1. General Information'!F9),"",'1. General Information'!F9)</f>
        <v/>
      </c>
      <c r="G13" s="100" t="str">
        <f t="shared" ref="G13:G33" si="1">IF(F13="","NOK","OK")</f>
        <v>NOK</v>
      </c>
      <c r="H13" s="100"/>
      <c r="I13" s="100"/>
      <c r="J13" s="100"/>
      <c r="K13" s="128"/>
      <c r="L13" s="129"/>
      <c r="M13" s="17" t="s">
        <v>711</v>
      </c>
      <c r="N13" s="248">
        <v>100</v>
      </c>
      <c r="O13" s="110" t="str">
        <f>IF(LEFT(F18,2)=F17,"OK","NOK")</f>
        <v>OK</v>
      </c>
      <c r="P13" s="560" t="s">
        <v>712</v>
      </c>
      <c r="Q13" s="560"/>
      <c r="R13" s="560"/>
      <c r="S13" s="560"/>
      <c r="T13" s="559"/>
      <c r="U13" s="559"/>
      <c r="V13" s="559"/>
      <c r="W13" s="559"/>
    </row>
    <row r="14" spans="1:23" ht="48" customHeight="1" x14ac:dyDescent="0.3">
      <c r="B14" s="110" t="str">
        <f t="shared" si="0"/>
        <v>1</v>
      </c>
      <c r="C14" s="17" t="str">
        <f>'1. General Information'!B10</f>
        <v>1A2</v>
      </c>
      <c r="D14" s="248">
        <v>2</v>
      </c>
      <c r="E14" s="98" t="str">
        <f>'1. General Information'!C10</f>
        <v>Anschrift des Instituts</v>
      </c>
      <c r="F14" s="198" t="str">
        <f>IF(ISBLANK('1. General Information'!F10),"",'1. General Information'!F10)</f>
        <v/>
      </c>
      <c r="G14" s="100" t="str">
        <f t="shared" si="1"/>
        <v>NOK</v>
      </c>
      <c r="H14" s="100"/>
      <c r="I14" s="100"/>
      <c r="J14" s="100"/>
      <c r="K14" s="128"/>
      <c r="L14" s="129"/>
      <c r="M14" s="17" t="s">
        <v>713</v>
      </c>
      <c r="N14" s="248">
        <v>101</v>
      </c>
      <c r="O14" s="110" t="str">
        <f>IF(F24=F30,"NOK","OK")</f>
        <v>NOK</v>
      </c>
      <c r="P14" s="560" t="s">
        <v>714</v>
      </c>
      <c r="Q14" s="560"/>
      <c r="R14" s="560"/>
      <c r="S14" s="560"/>
      <c r="T14" s="559"/>
      <c r="U14" s="559"/>
      <c r="V14" s="559"/>
      <c r="W14" s="559"/>
    </row>
    <row r="15" spans="1:23" ht="28.8" x14ac:dyDescent="0.3">
      <c r="B15" s="110" t="str">
        <f t="shared" si="0"/>
        <v>1</v>
      </c>
      <c r="C15" s="17" t="str">
        <f>'1. General Information'!B11</f>
        <v>1A3</v>
      </c>
      <c r="D15" s="248">
        <v>3</v>
      </c>
      <c r="E15" s="98" t="str">
        <f>'1. General Information'!C11</f>
        <v>Postleitzahl des Instituts</v>
      </c>
      <c r="F15" s="198" t="str">
        <f>IF(ISBLANK('1. General Information'!F11),"",'1. General Information'!F11)</f>
        <v/>
      </c>
      <c r="G15" s="100" t="str">
        <f t="shared" si="1"/>
        <v>NOK</v>
      </c>
      <c r="H15" s="100"/>
      <c r="I15" s="100"/>
      <c r="J15" s="100"/>
      <c r="K15" s="128"/>
      <c r="L15" s="129"/>
      <c r="M15" s="249" t="s">
        <v>715</v>
      </c>
      <c r="N15" s="250">
        <v>102</v>
      </c>
      <c r="O15" s="373" t="str">
        <f>IF(F25="Ja",IF(OR(F66="konsolidierte Ebene",F66="teilkonsolidierte Ebene"),"OK","NOK"),"OK")</f>
        <v>OK</v>
      </c>
      <c r="P15" s="561" t="s">
        <v>901</v>
      </c>
      <c r="Q15" s="560"/>
      <c r="R15" s="560"/>
      <c r="S15" s="560"/>
      <c r="T15" s="559"/>
      <c r="U15" s="559"/>
      <c r="V15" s="559"/>
      <c r="W15" s="559"/>
    </row>
    <row r="16" spans="1:23" ht="28.8" x14ac:dyDescent="0.3">
      <c r="B16" s="110" t="str">
        <f t="shared" si="0"/>
        <v>1</v>
      </c>
      <c r="C16" s="17" t="str">
        <f>'1. General Information'!B12</f>
        <v>1A4</v>
      </c>
      <c r="D16" s="248">
        <v>4</v>
      </c>
      <c r="E16" s="98" t="str">
        <f>'1. General Information'!C12</f>
        <v>Stadt des Instituts</v>
      </c>
      <c r="F16" s="198" t="str">
        <f>IF(ISBLANK('1. General Information'!F12),"",'1. General Information'!F12)</f>
        <v/>
      </c>
      <c r="G16" s="100" t="str">
        <f t="shared" si="1"/>
        <v>NOK</v>
      </c>
      <c r="H16" s="100"/>
      <c r="I16" s="100"/>
      <c r="J16" s="100"/>
      <c r="K16" s="128"/>
      <c r="L16" s="129"/>
      <c r="M16" s="249" t="s">
        <v>716</v>
      </c>
      <c r="N16" s="250">
        <v>103</v>
      </c>
      <c r="O16" s="373" t="str">
        <f>IF(F25="Ja",IF(OR(F72="konsolidierte Ebene",F72="teilkonsolidierte Ebene"),"OK","NOK"),"OK")</f>
        <v>OK</v>
      </c>
      <c r="P16" s="561" t="s">
        <v>902</v>
      </c>
      <c r="Q16" s="560"/>
      <c r="R16" s="560"/>
      <c r="S16" s="560"/>
      <c r="T16" s="559"/>
      <c r="U16" s="559"/>
      <c r="V16" s="559"/>
      <c r="W16" s="559"/>
    </row>
    <row r="17" spans="2:23" ht="47.25" customHeight="1" x14ac:dyDescent="0.3">
      <c r="B17" s="110" t="str">
        <f t="shared" si="0"/>
        <v>1</v>
      </c>
      <c r="C17" s="17" t="str">
        <f>'1. General Information'!B13</f>
        <v>1A5</v>
      </c>
      <c r="D17" s="248">
        <v>5</v>
      </c>
      <c r="E17" s="98" t="str">
        <f>'1. General Information'!C13</f>
        <v>Zulassungsland des Instituts</v>
      </c>
      <c r="F17" s="198" t="str">
        <f>IF(ISBLANK('1. General Information'!F13),"",'1. General Information'!F13)</f>
        <v/>
      </c>
      <c r="G17" s="100" t="str">
        <f t="shared" si="1"/>
        <v>NOK</v>
      </c>
      <c r="H17" s="100"/>
      <c r="I17" s="100"/>
      <c r="J17" s="100"/>
      <c r="K17" s="128"/>
      <c r="L17" s="129"/>
      <c r="M17" s="249" t="s">
        <v>717</v>
      </c>
      <c r="N17" s="250">
        <v>104</v>
      </c>
      <c r="O17" s="373" t="str">
        <f>IF(AND(F26="Nein",F27="Ja"),"NOK","OK")</f>
        <v>OK</v>
      </c>
      <c r="P17" s="561" t="s">
        <v>903</v>
      </c>
      <c r="Q17" s="560"/>
      <c r="R17" s="560"/>
      <c r="S17" s="560"/>
      <c r="T17" s="559"/>
      <c r="U17" s="559"/>
      <c r="V17" s="559"/>
      <c r="W17" s="559"/>
    </row>
    <row r="18" spans="2:23" ht="57.6" x14ac:dyDescent="0.3">
      <c r="B18" s="110" t="str">
        <f t="shared" si="0"/>
        <v>1</v>
      </c>
      <c r="C18" s="17" t="str">
        <f>'1. General Information'!B14</f>
        <v>1A6</v>
      </c>
      <c r="D18" s="248">
        <v>6</v>
      </c>
      <c r="E18" s="98" t="str">
        <f>'1. General Information'!C14</f>
        <v>RIAD/MFI-Code des Instituts (nur für Kreditinstitute) oder SRB Identifikationsnummer wenn ein RIAD/MFI-Code nicht verfügbar ist</v>
      </c>
      <c r="F18" s="198" t="str">
        <f>IF(ISBLANK('1. General Information'!F14),"",'1. General Information'!F14)</f>
        <v/>
      </c>
      <c r="G18" s="100" t="str">
        <f t="shared" si="1"/>
        <v>NOK</v>
      </c>
      <c r="H18" s="100"/>
      <c r="I18" s="100"/>
      <c r="J18" s="100"/>
      <c r="K18" s="128"/>
      <c r="L18" s="129"/>
      <c r="M18" s="374" t="s">
        <v>897</v>
      </c>
      <c r="N18" s="250">
        <v>105</v>
      </c>
      <c r="O18" s="373" t="str">
        <f>IF(AND(F31="Ja",OR(F28="Ja",F29="Ja",F32="Ja")),"NOK","OK")</f>
        <v>OK</v>
      </c>
      <c r="P18" s="561" t="s">
        <v>896</v>
      </c>
      <c r="Q18" s="560"/>
      <c r="R18" s="560"/>
      <c r="S18" s="560"/>
      <c r="T18" s="559"/>
      <c r="U18" s="559"/>
      <c r="V18" s="559"/>
      <c r="W18" s="559"/>
    </row>
    <row r="19" spans="2:23" ht="43.2" x14ac:dyDescent="0.3">
      <c r="B19" s="110" t="str">
        <f t="shared" si="0"/>
        <v>1</v>
      </c>
      <c r="C19" s="17" t="str">
        <f>'1. General Information'!B15</f>
        <v>1A7</v>
      </c>
      <c r="D19" s="248">
        <v>7</v>
      </c>
      <c r="E19" s="98" t="str">
        <f>'1. General Information'!C15</f>
        <v>LEI-Code des Instituts</v>
      </c>
      <c r="F19" s="198" t="str">
        <f>IF(ISBLANK('1. General Information'!F15),"",'1. General Information'!F15)</f>
        <v/>
      </c>
      <c r="G19" s="100" t="str">
        <f t="shared" si="1"/>
        <v>NOK</v>
      </c>
      <c r="H19" s="100"/>
      <c r="I19" s="100"/>
      <c r="J19" s="100"/>
      <c r="K19" s="128"/>
      <c r="L19" s="199"/>
      <c r="M19" s="249" t="s">
        <v>718</v>
      </c>
      <c r="N19" s="250">
        <v>106</v>
      </c>
      <c r="O19" s="373" t="str">
        <f>IF(AND(ISNUMBER(F36),ISNUMBER(F37),ISNUMBER(F38)),IF(F36-F37-F38&gt;0,"OK","NOK"),"Fehlende Angaben")</f>
        <v>Fehlende Angaben</v>
      </c>
      <c r="P19" s="561" t="s">
        <v>904</v>
      </c>
      <c r="Q19" s="560"/>
      <c r="R19" s="560"/>
      <c r="S19" s="560"/>
      <c r="T19" s="559"/>
      <c r="U19" s="559"/>
      <c r="V19" s="559"/>
      <c r="W19" s="559"/>
    </row>
    <row r="20" spans="2:23" ht="77.25" customHeight="1" x14ac:dyDescent="0.3">
      <c r="B20" s="110" t="str">
        <f t="shared" si="0"/>
        <v>1</v>
      </c>
      <c r="C20" s="17" t="str">
        <f>'1. General Information'!B21</f>
        <v>1B1</v>
      </c>
      <c r="D20" s="248">
        <v>8</v>
      </c>
      <c r="E20" s="98" t="str">
        <f>'1. General Information'!C21</f>
        <v>Vorname des Ansprechpartners</v>
      </c>
      <c r="F20" s="198" t="str">
        <f>IF(ISBLANK('1. General Information'!F21),"",'1. General Information'!F21)</f>
        <v/>
      </c>
      <c r="G20" s="100" t="str">
        <f t="shared" si="1"/>
        <v>NOK</v>
      </c>
      <c r="H20" s="100"/>
      <c r="I20" s="100"/>
      <c r="J20" s="100"/>
      <c r="K20" s="128"/>
      <c r="L20" s="199"/>
      <c r="M20" s="249" t="s">
        <v>719</v>
      </c>
      <c r="N20" s="250">
        <v>107</v>
      </c>
      <c r="O20" s="373" t="str">
        <f>IF(AND(F41+F42&gt;0,F40=0),"Warnung","OK")</f>
        <v>OK</v>
      </c>
      <c r="P20" s="552" t="s">
        <v>720</v>
      </c>
      <c r="Q20" s="553"/>
      <c r="R20" s="553"/>
      <c r="S20" s="554"/>
      <c r="T20" s="246"/>
      <c r="U20" s="246"/>
      <c r="V20" s="246"/>
      <c r="W20" s="246"/>
    </row>
    <row r="21" spans="2:23" ht="45" customHeight="1" x14ac:dyDescent="0.3">
      <c r="B21" s="110" t="str">
        <f t="shared" si="0"/>
        <v>1</v>
      </c>
      <c r="C21" s="17" t="str">
        <f>'1. General Information'!B22</f>
        <v>1B2</v>
      </c>
      <c r="D21" s="248">
        <v>9</v>
      </c>
      <c r="E21" s="98" t="str">
        <f>'1. General Information'!C22</f>
        <v>Nachname des Ansprechpartners</v>
      </c>
      <c r="F21" s="198" t="str">
        <f>IF(ISBLANK('1. General Information'!F22),"",'1. General Information'!F22)</f>
        <v/>
      </c>
      <c r="G21" s="100" t="str">
        <f t="shared" si="1"/>
        <v>NOK</v>
      </c>
      <c r="H21" s="100"/>
      <c r="I21" s="100"/>
      <c r="J21" s="100"/>
      <c r="K21" s="128"/>
      <c r="L21" s="199"/>
      <c r="M21" s="17" t="s">
        <v>721</v>
      </c>
      <c r="N21" s="248">
        <v>108</v>
      </c>
      <c r="O21" s="110" t="str">
        <f>IF(F36&gt;F41,"OK","NOK")</f>
        <v>OK</v>
      </c>
      <c r="P21" s="552" t="s">
        <v>722</v>
      </c>
      <c r="Q21" s="553"/>
      <c r="R21" s="553"/>
      <c r="S21" s="554"/>
      <c r="T21" s="559"/>
      <c r="U21" s="559"/>
      <c r="V21" s="559"/>
      <c r="W21" s="559"/>
    </row>
    <row r="22" spans="2:23" ht="79.5" customHeight="1" x14ac:dyDescent="0.3">
      <c r="B22" s="110" t="str">
        <f t="shared" si="0"/>
        <v>1</v>
      </c>
      <c r="C22" s="17" t="str">
        <f>'1. General Information'!B23</f>
        <v>1B3</v>
      </c>
      <c r="D22" s="248">
        <v>10</v>
      </c>
      <c r="E22" s="98" t="str">
        <f>'1. General Information'!C23</f>
        <v>E-Mail-Adresse des Ansprechpartners</v>
      </c>
      <c r="F22" s="198" t="str">
        <f>IF(ISBLANK('1. General Information'!F23),"",'1. General Information'!F23)</f>
        <v/>
      </c>
      <c r="G22" s="100" t="str">
        <f t="shared" si="1"/>
        <v>NOK</v>
      </c>
      <c r="H22" s="100"/>
      <c r="I22" s="100"/>
      <c r="J22" s="100"/>
      <c r="K22" s="128"/>
      <c r="L22" s="129"/>
      <c r="M22" s="17" t="s">
        <v>723</v>
      </c>
      <c r="N22" s="248">
        <v>109</v>
      </c>
      <c r="O22" s="110" t="str">
        <f>IF(F45&lt;=F41,"OK","NOK")</f>
        <v>OK</v>
      </c>
      <c r="P22" s="552" t="s">
        <v>724</v>
      </c>
      <c r="Q22" s="553"/>
      <c r="R22" s="553"/>
      <c r="S22" s="554"/>
      <c r="T22" s="559"/>
      <c r="U22" s="559"/>
      <c r="V22" s="559"/>
      <c r="W22" s="559"/>
    </row>
    <row r="23" spans="2:23" ht="78" customHeight="1" x14ac:dyDescent="0.3">
      <c r="B23" s="110" t="str">
        <f t="shared" si="0"/>
        <v>1</v>
      </c>
      <c r="C23" s="17" t="str">
        <f>'1. General Information'!B24</f>
        <v>1B4</v>
      </c>
      <c r="D23" s="248">
        <v>11</v>
      </c>
      <c r="E23" s="98" t="str">
        <f>'1. General Information'!C24</f>
        <v>Alternative E-Mail-Adresse</v>
      </c>
      <c r="F23" s="198" t="str">
        <f>IF(ISBLANK('1. General Information'!F24),"",'1. General Information'!F24)</f>
        <v/>
      </c>
      <c r="G23" s="100" t="str">
        <f t="shared" si="1"/>
        <v>NOK</v>
      </c>
      <c r="H23" s="100"/>
      <c r="I23" s="100"/>
      <c r="J23" s="100"/>
      <c r="K23" s="128"/>
      <c r="L23" s="129"/>
      <c r="M23" s="17" t="s">
        <v>725</v>
      </c>
      <c r="N23" s="248">
        <v>110</v>
      </c>
      <c r="O23" s="110" t="str">
        <f>IF(F48&lt;=F41,"OK","NOK")</f>
        <v>OK</v>
      </c>
      <c r="P23" s="552" t="s">
        <v>726</v>
      </c>
      <c r="Q23" s="553"/>
      <c r="R23" s="553"/>
      <c r="S23" s="554"/>
      <c r="T23" s="559"/>
      <c r="U23" s="559"/>
      <c r="V23" s="559"/>
      <c r="W23" s="559"/>
    </row>
    <row r="24" spans="2:23" ht="78.75" customHeight="1" x14ac:dyDescent="0.3">
      <c r="B24" s="110" t="str">
        <f t="shared" si="0"/>
        <v>1</v>
      </c>
      <c r="C24" s="17" t="str">
        <f>'1. General Information'!B30</f>
        <v>1C1</v>
      </c>
      <c r="D24" s="248">
        <v>12</v>
      </c>
      <c r="E24" s="98" t="str">
        <f>'1. General Information'!C30</f>
        <v>Ist das Institut ein Kreditinstitut gemäß der Definition für dieses Feld?</v>
      </c>
      <c r="F24" s="198" t="str">
        <f>IF(ISBLANK('1. General Information'!F30),"",'1. General Information'!F30)</f>
        <v/>
      </c>
      <c r="G24" s="100" t="str">
        <f t="shared" si="1"/>
        <v>NOK</v>
      </c>
      <c r="H24" s="100"/>
      <c r="I24" s="100"/>
      <c r="J24" s="100"/>
      <c r="K24" s="128"/>
      <c r="L24" s="199"/>
      <c r="M24" s="17" t="s">
        <v>727</v>
      </c>
      <c r="N24" s="248">
        <v>111</v>
      </c>
      <c r="O24" s="110" t="str">
        <f>IF(F51&lt;=F41,"OK","NOK")</f>
        <v>OK</v>
      </c>
      <c r="P24" s="552" t="s">
        <v>728</v>
      </c>
      <c r="Q24" s="553"/>
      <c r="R24" s="553"/>
      <c r="S24" s="554"/>
      <c r="T24" s="559"/>
      <c r="U24" s="559"/>
      <c r="V24" s="559"/>
      <c r="W24" s="559"/>
    </row>
    <row r="25" spans="2:23" s="15" customFormat="1" ht="78" customHeight="1" x14ac:dyDescent="0.3">
      <c r="B25" s="110" t="str">
        <f t="shared" si="0"/>
        <v>1</v>
      </c>
      <c r="C25" s="17" t="str">
        <f>'1. General Information'!B31</f>
        <v>1C2</v>
      </c>
      <c r="D25" s="248">
        <v>13</v>
      </c>
      <c r="E25" s="98" t="str">
        <f>'1. General Information'!C31</f>
        <v>Ist das Institut eine Zentralorganisation gemäß der Definition für dieses Feld?</v>
      </c>
      <c r="F25" s="198" t="str">
        <f>IF(ISBLANK('1. General Information'!F31),"",'1. General Information'!F31)</f>
        <v/>
      </c>
      <c r="G25" s="100" t="str">
        <f t="shared" si="1"/>
        <v>NOK</v>
      </c>
      <c r="H25" s="100"/>
      <c r="I25" s="100"/>
      <c r="J25" s="100"/>
      <c r="K25" s="128"/>
      <c r="L25" s="129"/>
      <c r="M25" s="17" t="s">
        <v>729</v>
      </c>
      <c r="N25" s="248">
        <v>112</v>
      </c>
      <c r="O25" s="110" t="str">
        <f>IF(F54&lt;=F41,"OK","NOK")</f>
        <v>OK</v>
      </c>
      <c r="P25" s="552" t="s">
        <v>730</v>
      </c>
      <c r="Q25" s="553"/>
      <c r="R25" s="553"/>
      <c r="S25" s="554"/>
      <c r="T25" s="559"/>
      <c r="U25" s="559"/>
      <c r="V25" s="559"/>
      <c r="W25" s="559"/>
    </row>
    <row r="26" spans="2:23" ht="76.5" customHeight="1" x14ac:dyDescent="0.3">
      <c r="B26" s="110" t="str">
        <f t="shared" si="0"/>
        <v>1</v>
      </c>
      <c r="C26" s="17" t="str">
        <f>'1. General Information'!B32</f>
        <v>1C3</v>
      </c>
      <c r="D26" s="248">
        <v>14</v>
      </c>
      <c r="E26" s="98" t="str">
        <f>'1. General Information'!C32</f>
        <v>Ist das Institut Mitglied eines „institutsbezogenen Sicherungssystems“ (IPS)?</v>
      </c>
      <c r="F26" s="198" t="str">
        <f>IF(ISBLANK('1. General Information'!F32),"",'1. General Information'!F32)</f>
        <v/>
      </c>
      <c r="G26" s="100" t="str">
        <f t="shared" si="1"/>
        <v>NOK</v>
      </c>
      <c r="H26" s="100"/>
      <c r="I26" s="100"/>
      <c r="J26" s="100"/>
      <c r="K26" s="128"/>
      <c r="L26" s="199"/>
      <c r="M26" s="17" t="s">
        <v>731</v>
      </c>
      <c r="N26" s="248">
        <v>113</v>
      </c>
      <c r="O26" s="110" t="str">
        <f>IF(F57&lt;=F41,"OK","NOK")</f>
        <v>OK</v>
      </c>
      <c r="P26" s="552" t="s">
        <v>732</v>
      </c>
      <c r="Q26" s="553"/>
      <c r="R26" s="553"/>
      <c r="S26" s="554"/>
      <c r="T26" s="559"/>
      <c r="U26" s="559"/>
      <c r="V26" s="559"/>
      <c r="W26" s="559"/>
    </row>
    <row r="27" spans="2:23" ht="78.75" customHeight="1" x14ac:dyDescent="0.3">
      <c r="B27" s="110" t="str">
        <f t="shared" si="0"/>
        <v>1</v>
      </c>
      <c r="C27" s="17" t="str">
        <f>'1. General Information'!B33</f>
        <v>1C4</v>
      </c>
      <c r="D27" s="248">
        <v>15</v>
      </c>
      <c r="E27" s="98" t="str">
        <f>'1. General Information'!C33</f>
        <v>Hat die zuständige Behörde dem Institut die Genehmigung nach Artikel 113 Absatz 7 der Eigenmittelverordnung erteilt?
(Nur auszufüllen, wenn der Wert im vorstehenden Feld „Ja“ lautet, anderenfalls „Nicht zutreffend“)</v>
      </c>
      <c r="F27" s="198" t="str">
        <f>IF(ISBLANK('1. General Information'!F33),"",'1. General Information'!F33)</f>
        <v/>
      </c>
      <c r="G27" s="100" t="str">
        <f t="shared" si="1"/>
        <v>NOK</v>
      </c>
      <c r="H27" s="100"/>
      <c r="I27" s="100"/>
      <c r="J27" s="100"/>
      <c r="K27" s="128"/>
      <c r="L27" s="199"/>
      <c r="M27" s="17" t="s">
        <v>733</v>
      </c>
      <c r="N27" s="248">
        <v>114</v>
      </c>
      <c r="O27" s="373" t="str">
        <f>IF(AND(F27&lt;&gt;"Ja",F122&gt;0),"NOK","OK")</f>
        <v>OK</v>
      </c>
      <c r="P27" s="552" t="s">
        <v>734</v>
      </c>
      <c r="Q27" s="553"/>
      <c r="R27" s="553"/>
      <c r="S27" s="554"/>
      <c r="T27" s="559"/>
      <c r="U27" s="559"/>
      <c r="V27" s="559"/>
      <c r="W27" s="559"/>
    </row>
    <row r="28" spans="2:23" ht="77.25" customHeight="1" x14ac:dyDescent="0.3">
      <c r="B28" s="110" t="str">
        <f t="shared" si="0"/>
        <v>1</v>
      </c>
      <c r="C28" s="17" t="str">
        <f>'1. General Information'!B34</f>
        <v>1C5</v>
      </c>
      <c r="D28" s="248">
        <v>16</v>
      </c>
      <c r="E28" s="98" t="str">
        <f>'1. General Information'!C34</f>
        <v>Ist das Institut eine zentrale Gegenpartei (CCP) gemäß der Definition für dieses Feld?</v>
      </c>
      <c r="F28" s="198" t="str">
        <f>IF(ISBLANK('1. General Information'!F34),"",'1. General Information'!F34)</f>
        <v/>
      </c>
      <c r="G28" s="100" t="str">
        <f t="shared" si="1"/>
        <v>NOK</v>
      </c>
      <c r="H28" s="100"/>
      <c r="I28" s="100"/>
      <c r="J28" s="100"/>
      <c r="K28" s="128"/>
      <c r="L28" s="199"/>
      <c r="M28" s="17" t="s">
        <v>735</v>
      </c>
      <c r="N28" s="248">
        <v>115</v>
      </c>
      <c r="O28" s="373" t="str">
        <f>IF(AND(F28="Nein",F101&gt;0),"NOK","OK")</f>
        <v>OK</v>
      </c>
      <c r="P28" s="552" t="s">
        <v>736</v>
      </c>
      <c r="Q28" s="553"/>
      <c r="R28" s="553"/>
      <c r="S28" s="554"/>
      <c r="T28" s="559"/>
      <c r="U28" s="559"/>
      <c r="V28" s="559"/>
      <c r="W28" s="559"/>
    </row>
    <row r="29" spans="2:23" ht="61.5" customHeight="1" x14ac:dyDescent="0.3">
      <c r="B29" s="110" t="str">
        <f t="shared" si="0"/>
        <v>1</v>
      </c>
      <c r="C29" s="17" t="str">
        <f>'1. General Information'!B35</f>
        <v>1C6</v>
      </c>
      <c r="D29" s="248">
        <v>17</v>
      </c>
      <c r="E29" s="98" t="str">
        <f>'1. General Information'!C35</f>
        <v>Ist das Institut ein Zentralverwahrer (CSD) gemäß der Definition für dieses Feld?</v>
      </c>
      <c r="F29" s="198" t="str">
        <f>IF(ISBLANK('1. General Information'!F35),"",'1. General Information'!F35)</f>
        <v/>
      </c>
      <c r="G29" s="100" t="str">
        <f t="shared" si="1"/>
        <v>NOK</v>
      </c>
      <c r="H29" s="100"/>
      <c r="I29" s="100"/>
      <c r="J29" s="100"/>
      <c r="K29" s="128"/>
      <c r="L29" s="199"/>
      <c r="M29" s="17" t="s">
        <v>737</v>
      </c>
      <c r="N29" s="248">
        <v>116</v>
      </c>
      <c r="O29" s="373" t="str">
        <f>IF(AND(F29="Nein",F106&gt;0),"NOK","OK")</f>
        <v>OK</v>
      </c>
      <c r="P29" s="552" t="s">
        <v>738</v>
      </c>
      <c r="Q29" s="553"/>
      <c r="R29" s="553"/>
      <c r="S29" s="554"/>
      <c r="T29" s="559"/>
      <c r="U29" s="559"/>
      <c r="V29" s="559"/>
      <c r="W29" s="559"/>
    </row>
    <row r="30" spans="2:23" ht="61.5" customHeight="1" x14ac:dyDescent="0.3">
      <c r="B30" s="110" t="str">
        <f t="shared" si="0"/>
        <v>1</v>
      </c>
      <c r="C30" s="17" t="str">
        <f>'1. General Information'!B36</f>
        <v>1C7</v>
      </c>
      <c r="D30" s="248">
        <v>18</v>
      </c>
      <c r="E30" s="98" t="str">
        <f>'1. General Information'!C36</f>
        <v>Ist das Institut eine Wertpapierfirma gemäß der Definition für dieses Feld?</v>
      </c>
      <c r="F30" s="198" t="str">
        <f>IF(ISBLANK('1. General Information'!F36),"",'1. General Information'!F36)</f>
        <v/>
      </c>
      <c r="G30" s="100" t="str">
        <f t="shared" si="1"/>
        <v>NOK</v>
      </c>
      <c r="H30" s="100"/>
      <c r="I30" s="100"/>
      <c r="J30" s="100"/>
      <c r="K30" s="128"/>
      <c r="L30" s="199"/>
      <c r="M30" s="17" t="s">
        <v>739</v>
      </c>
      <c r="N30" s="248">
        <v>117</v>
      </c>
      <c r="O30" s="373" t="str">
        <f>IF(AND(F30="Nein",F111&gt;0),"NOK","OK")</f>
        <v>OK</v>
      </c>
      <c r="P30" s="552" t="s">
        <v>740</v>
      </c>
      <c r="Q30" s="553"/>
      <c r="R30" s="553"/>
      <c r="S30" s="554"/>
      <c r="T30" s="559"/>
      <c r="U30" s="559"/>
      <c r="V30" s="559"/>
      <c r="W30" s="559"/>
    </row>
    <row r="31" spans="2:23" ht="51.75" customHeight="1" x14ac:dyDescent="0.3">
      <c r="B31" s="110" t="str">
        <f t="shared" si="0"/>
        <v>1</v>
      </c>
      <c r="C31" s="17" t="str">
        <f>'1. General Information'!B37</f>
        <v>1C8</v>
      </c>
      <c r="D31" s="248">
        <v>19</v>
      </c>
      <c r="E31" s="98" t="str">
        <f>'1. General Information'!C37</f>
        <v>Ist das Institut eine Wertpapierfirma gemäß der Definition für dieses Feld, die nur für eingeschränkte Dienstleistungen und Tätigkeiten zugelassen ist?</v>
      </c>
      <c r="F31" s="198" t="str">
        <f>IF(ISBLANK('1. General Information'!F37),"",'1. General Information'!F37)</f>
        <v/>
      </c>
      <c r="G31" s="100" t="str">
        <f t="shared" si="1"/>
        <v>NOK</v>
      </c>
      <c r="H31" s="100"/>
      <c r="I31" s="100"/>
      <c r="J31" s="100"/>
      <c r="K31" s="128"/>
      <c r="L31" s="199"/>
      <c r="M31" s="17" t="s">
        <v>741</v>
      </c>
      <c r="N31" s="248">
        <v>118</v>
      </c>
      <c r="O31" s="373" t="str">
        <f>IF(AND(F32="Nein",F116&gt;0),"NOK","OK")</f>
        <v>OK</v>
      </c>
      <c r="P31" s="552" t="s">
        <v>742</v>
      </c>
      <c r="Q31" s="553"/>
      <c r="R31" s="553"/>
      <c r="S31" s="554"/>
      <c r="T31" s="559"/>
      <c r="U31" s="559"/>
      <c r="V31" s="559"/>
      <c r="W31" s="559"/>
    </row>
    <row r="32" spans="2:23" ht="76.5" customHeight="1" x14ac:dyDescent="0.3">
      <c r="B32" s="110" t="str">
        <f t="shared" si="0"/>
        <v>1</v>
      </c>
      <c r="C32" s="17" t="str">
        <f>'1. General Information'!B38</f>
        <v>1C9</v>
      </c>
      <c r="D32" s="248">
        <v>20</v>
      </c>
      <c r="E32" s="98" t="str">
        <f>'1. General Information'!C38</f>
        <v>Ist das Institut ein Institut gemäß der Definition für dieses Feld, das Förderdarlehen vergibt?</v>
      </c>
      <c r="F32" s="198" t="str">
        <f>IF(ISBLANK('1. General Information'!F38),"",'1. General Information'!F38)</f>
        <v/>
      </c>
      <c r="G32" s="100" t="str">
        <f t="shared" si="1"/>
        <v>NOK</v>
      </c>
      <c r="H32" s="100"/>
      <c r="I32" s="100"/>
      <c r="J32" s="100"/>
      <c r="K32" s="128"/>
      <c r="L32" s="199"/>
      <c r="M32" s="17" t="s">
        <v>743</v>
      </c>
      <c r="N32" s="248">
        <v>119</v>
      </c>
      <c r="O32" s="373" t="str">
        <f>IF(ISNUMBER(F96),IF(SUM(F101,F106,F111,F116,F122,F128)&lt;F96,"OK","Warnung"),"Fehlende Angaben")</f>
        <v>Fehlende Angaben</v>
      </c>
      <c r="P32" s="552" t="s">
        <v>744</v>
      </c>
      <c r="Q32" s="553"/>
      <c r="R32" s="553"/>
      <c r="S32" s="554"/>
      <c r="T32" s="559"/>
      <c r="U32" s="559"/>
      <c r="V32" s="559"/>
      <c r="W32" s="559"/>
    </row>
    <row r="33" spans="2:23" ht="64.5" customHeight="1" x14ac:dyDescent="0.3">
      <c r="B33" s="110" t="str">
        <f t="shared" si="0"/>
        <v>1</v>
      </c>
      <c r="C33" s="17" t="str">
        <f>'1. General Information'!B39</f>
        <v>1C10</v>
      </c>
      <c r="D33" s="248">
        <v>21</v>
      </c>
      <c r="E33" s="98" t="str">
        <f>'1. General Information'!C39</f>
        <v>Ist das Institut ein Hypothekenkreditinstitut gemäß der Definition für dieses Feld, das durch gedeckte Schuldverschreibungen finanziert wird?</v>
      </c>
      <c r="F33" s="198" t="str">
        <f>IF(ISBLANK('1. General Information'!F39),"",'1. General Information'!F39)</f>
        <v/>
      </c>
      <c r="G33" s="100" t="str">
        <f t="shared" si="1"/>
        <v>NOK</v>
      </c>
      <c r="H33" s="100"/>
      <c r="I33" s="100"/>
      <c r="J33" s="100"/>
      <c r="K33" s="128"/>
      <c r="L33" s="199"/>
      <c r="M33" s="17" t="s">
        <v>745</v>
      </c>
      <c r="N33" s="248">
        <v>120</v>
      </c>
      <c r="O33" s="373" t="str">
        <f>IF(F65="Nein",IF(F66="Einzelebene","OK","NOK"),"Nicht zutreffend")</f>
        <v>Nicht zutreffend</v>
      </c>
      <c r="P33" s="552" t="s">
        <v>907</v>
      </c>
      <c r="Q33" s="553"/>
      <c r="R33" s="553"/>
      <c r="S33" s="554"/>
      <c r="T33" s="242"/>
      <c r="U33" s="243"/>
      <c r="V33" s="243"/>
      <c r="W33" s="243"/>
    </row>
    <row r="34" spans="2:23" ht="63" customHeight="1" x14ac:dyDescent="0.3">
      <c r="B34" s="110" t="str">
        <f>LEFT(C34,1)</f>
        <v>1</v>
      </c>
      <c r="C34" s="17" t="str">
        <f>'1. General Information'!B45</f>
        <v>1D2</v>
      </c>
      <c r="D34" s="248">
        <v>22</v>
      </c>
      <c r="E34" s="98" t="str">
        <f>'1. General Information'!C45</f>
        <v>Ist das Institut mit einem anderen Institut nach dem Stichtag fusioniert?</v>
      </c>
      <c r="F34" s="205" t="str">
        <f>IF(ISBLANK('1. General Information'!F45),"",'1. General Information'!F45)</f>
        <v/>
      </c>
      <c r="G34" s="100" t="str">
        <f>IF(F34="","NOK","OK")</f>
        <v>NOK</v>
      </c>
      <c r="H34" s="100"/>
      <c r="I34" s="100"/>
      <c r="J34" s="100"/>
      <c r="K34" s="128"/>
      <c r="L34" s="199"/>
      <c r="M34" s="17" t="s">
        <v>746</v>
      </c>
      <c r="N34" s="248">
        <v>121</v>
      </c>
      <c r="O34" s="373" t="str">
        <f>IF(F71="Nein",IF(F72="Einzelebene","OK","NOK"),"Nicht zutreffend")</f>
        <v>Nicht zutreffend</v>
      </c>
      <c r="P34" s="552" t="s">
        <v>908</v>
      </c>
      <c r="Q34" s="553"/>
      <c r="R34" s="553"/>
      <c r="S34" s="554"/>
      <c r="T34" s="559"/>
      <c r="U34" s="559"/>
      <c r="V34" s="559"/>
      <c r="W34" s="559"/>
    </row>
    <row r="35" spans="2:23" ht="48.75" customHeight="1" x14ac:dyDescent="0.3">
      <c r="B35" s="110" t="str">
        <f>LEFT(C35,1)</f>
        <v>1</v>
      </c>
      <c r="C35" s="111" t="str">
        <f>'1. General Information'!B50</f>
        <v>1E1</v>
      </c>
      <c r="D35" s="248">
        <v>23</v>
      </c>
      <c r="E35" s="98" t="str">
        <f>'1. General Information'!C50</f>
        <v>Stichtag für das vorliegende Meldeformular</v>
      </c>
      <c r="F35" s="205" t="str">
        <f>IF(ISBLANK('1. General Information'!F50),"",'1. General Information'!F50)</f>
        <v/>
      </c>
      <c r="G35" s="100" t="str">
        <f>IF(F35="","NOK","OK")</f>
        <v>NOK</v>
      </c>
      <c r="H35" s="100"/>
      <c r="I35" s="100"/>
      <c r="J35" s="100"/>
      <c r="K35" s="128"/>
      <c r="L35" s="199"/>
      <c r="M35" s="17" t="s">
        <v>747</v>
      </c>
      <c r="N35" s="248">
        <v>122</v>
      </c>
      <c r="O35" s="373" t="str">
        <f>IF(F72="Einzelebene",IF(F78=F36,"OK","NOK"),"Nicht zutreffend")</f>
        <v>Nicht zutreffend</v>
      </c>
      <c r="P35" s="552" t="s">
        <v>748</v>
      </c>
      <c r="Q35" s="553"/>
      <c r="R35" s="553"/>
      <c r="S35" s="554"/>
      <c r="T35" s="559"/>
      <c r="U35" s="559"/>
      <c r="V35" s="559"/>
      <c r="W35" s="559"/>
    </row>
    <row r="36" spans="2:23" ht="47.25" customHeight="1" x14ac:dyDescent="0.3">
      <c r="B36" s="110" t="str">
        <f>LEFT(C36,1)</f>
        <v>2</v>
      </c>
      <c r="C36" s="98" t="str">
        <f>'2. Basic annual contribution'!B16</f>
        <v>2A1</v>
      </c>
      <c r="D36" s="248">
        <v>24</v>
      </c>
      <c r="E36" s="98" t="str">
        <f>'2. Basic annual contribution'!C16</f>
        <v>Summe der Verbindlichkeiten gemäß der Definition für dieses Feld</v>
      </c>
      <c r="F36" s="200" t="str">
        <f>IF(ISBLANK('2. Basic annual contribution'!F16),"",'2. Basic annual contribution'!F16)</f>
        <v/>
      </c>
      <c r="G36" s="100" t="str">
        <f>IF(F36="","NOK","OK")</f>
        <v>NOK</v>
      </c>
      <c r="H36" s="100" t="str">
        <f>IF(ISNUMBER(F36),IF(F36&lt;0,"NOK","OK"),"")</f>
        <v/>
      </c>
      <c r="I36" s="100" t="str">
        <f>IF(F36=0,"NOK","OK")</f>
        <v>OK</v>
      </c>
      <c r="J36" s="100"/>
      <c r="K36" s="128"/>
      <c r="L36" s="199"/>
      <c r="M36" s="17" t="s">
        <v>749</v>
      </c>
      <c r="N36" s="248">
        <v>123</v>
      </c>
      <c r="O36" s="110" t="str">
        <f>IF(F82&lt;=F81,"OK","NOK")</f>
        <v>OK</v>
      </c>
      <c r="P36" s="555" t="s">
        <v>909</v>
      </c>
      <c r="Q36" s="553"/>
      <c r="R36" s="553"/>
      <c r="S36" s="554"/>
      <c r="T36" s="559"/>
      <c r="U36" s="559"/>
      <c r="V36" s="559"/>
      <c r="W36" s="559"/>
    </row>
    <row r="37" spans="2:23" ht="46.5" customHeight="1" x14ac:dyDescent="0.3">
      <c r="B37" s="110" t="str">
        <f>LEFT(C37,1)</f>
        <v>2</v>
      </c>
      <c r="C37" s="98" t="str">
        <f>'2. Basic annual contribution'!B17</f>
        <v>2A2</v>
      </c>
      <c r="D37" s="248">
        <v>25</v>
      </c>
      <c r="E37" s="98" t="str">
        <f>'2. Basic annual contribution'!C17</f>
        <v xml:space="preserve">Eigenmittel </v>
      </c>
      <c r="F37" s="200" t="str">
        <f>IF(ISBLANK('2. Basic annual contribution'!F17),"",'2. Basic annual contribution'!F17)</f>
        <v/>
      </c>
      <c r="G37" s="100" t="str">
        <f>IF(F37="","NOK","OK")</f>
        <v>NOK</v>
      </c>
      <c r="H37" s="100" t="str">
        <f>IF(ISNUMBER(F37),IF(F37&lt;0,"NOK","OK"),"")</f>
        <v/>
      </c>
      <c r="I37" s="100" t="str">
        <f>IF(F37=0,"NOK","OK")</f>
        <v>OK</v>
      </c>
      <c r="J37" s="100" t="str">
        <f>IF(ISTEXT(F37),IF(OR(F37="Nicht zutreffend",F37="Nicht verfügbar"),"OK","NOK"),"")</f>
        <v>NOK</v>
      </c>
      <c r="K37" s="128"/>
      <c r="L37" s="199"/>
      <c r="M37" s="249" t="s">
        <v>898</v>
      </c>
      <c r="N37" s="250">
        <v>124</v>
      </c>
      <c r="O37" s="373" t="str">
        <f>IF(AND(F30="Nein",F31="Ja"),"NOK","OK")</f>
        <v>OK</v>
      </c>
      <c r="P37" s="556" t="s">
        <v>905</v>
      </c>
      <c r="Q37" s="557"/>
      <c r="R37" s="557"/>
      <c r="S37" s="558"/>
      <c r="T37" s="559"/>
      <c r="U37" s="559"/>
      <c r="V37" s="559"/>
      <c r="W37" s="559"/>
    </row>
    <row r="38" spans="2:23" ht="62.25" customHeight="1" x14ac:dyDescent="0.3">
      <c r="B38" s="110" t="str">
        <f>LEFT(C38,1)</f>
        <v>2</v>
      </c>
      <c r="C38" s="98" t="str">
        <f>'2. Basic annual contribution'!B18</f>
        <v>2A3</v>
      </c>
      <c r="D38" s="248">
        <v>26</v>
      </c>
      <c r="E38" s="98" t="str">
        <f>'2. Basic annual contribution'!C18</f>
        <v xml:space="preserve">Gedeckte Einlagen gemäß der Definition für dieses Feld
</v>
      </c>
      <c r="F38" s="200" t="str">
        <f>IF(ISBLANK('2. Basic annual contribution'!F18),"",'2. Basic annual contribution'!F18)</f>
        <v/>
      </c>
      <c r="G38" s="100" t="str">
        <f>IF(F38="","NOK","OK")</f>
        <v>NOK</v>
      </c>
      <c r="H38" s="100" t="str">
        <f>IF(ISNUMBER(F38),IF(F38&lt;0,"NOK","OK"),"")</f>
        <v/>
      </c>
      <c r="I38" s="100"/>
      <c r="J38" s="100" t="str">
        <f>IF(ISTEXT(F38),IF(OR(F38="Nicht zutreffend",F38="Nicht verfügbar"),"OK","NOK"),"")</f>
        <v>NOK</v>
      </c>
      <c r="K38" s="128"/>
      <c r="L38" s="199"/>
      <c r="M38" s="249" t="s">
        <v>899</v>
      </c>
      <c r="N38" s="250">
        <v>125</v>
      </c>
      <c r="O38" s="373" t="str">
        <f>IF(ISNUMBER(F70),IF(OR(F70&gt;1,F70&lt;0),"NOK","OK"),"Nicht zutreffend")</f>
        <v>Nicht zutreffend</v>
      </c>
      <c r="P38" s="556" t="s">
        <v>900</v>
      </c>
      <c r="Q38" s="557"/>
      <c r="R38" s="557"/>
      <c r="S38" s="558"/>
      <c r="T38" s="559"/>
      <c r="U38" s="559"/>
      <c r="V38" s="559"/>
      <c r="W38" s="559"/>
    </row>
    <row r="39" spans="2:23" ht="51" customHeight="1" x14ac:dyDescent="0.3">
      <c r="B39" s="549" t="s">
        <v>750</v>
      </c>
      <c r="C39" s="550"/>
      <c r="D39" s="550"/>
      <c r="E39" s="550"/>
      <c r="F39" s="550"/>
      <c r="G39" s="550"/>
      <c r="H39" s="550"/>
      <c r="I39" s="550"/>
      <c r="J39" s="551"/>
      <c r="K39" s="128"/>
      <c r="L39" s="199"/>
      <c r="T39" s="559"/>
      <c r="U39" s="559"/>
      <c r="V39" s="559"/>
      <c r="W39" s="559"/>
    </row>
    <row r="40" spans="2:23" ht="49.5" customHeight="1" x14ac:dyDescent="0.3">
      <c r="B40" s="110" t="str">
        <f t="shared" ref="B40:B73" si="2">LEFT(C40,1)</f>
        <v>2</v>
      </c>
      <c r="C40" s="98" t="str">
        <f>'2. Basic annual contribution'!B39</f>
        <v>2C1</v>
      </c>
      <c r="D40" s="248">
        <v>28</v>
      </c>
      <c r="E40" s="98" t="str">
        <f>'2. Basic annual contribution'!C39</f>
        <v xml:space="preserve">Verbindlichkeiten aus allen Derivaten (ausgenommen Kreditderivate), die gemäß der Verschuldungsquote bewertet werden </v>
      </c>
      <c r="F40" s="200">
        <f>IF(ISBLANK('2. Basic annual contribution'!F39),"",'2. Basic annual contribution'!F39)</f>
        <v>0</v>
      </c>
      <c r="G40" s="100" t="str">
        <f t="shared" ref="G40:G72" si="3">IF(F40="","NOK","OK")</f>
        <v>OK</v>
      </c>
      <c r="H40" s="100" t="str">
        <f>IF(ISNUMBER(F40),IF(F40&lt;0,"NOK","OK"),"")</f>
        <v>OK</v>
      </c>
      <c r="I40" s="100"/>
      <c r="J40" s="100"/>
      <c r="K40" s="128"/>
      <c r="L40" s="199"/>
      <c r="T40" s="559"/>
      <c r="U40" s="559"/>
      <c r="V40" s="559"/>
      <c r="W40" s="559"/>
    </row>
    <row r="41" spans="2:23" ht="48.75" customHeight="1" x14ac:dyDescent="0.3">
      <c r="B41" s="110" t="str">
        <f t="shared" si="2"/>
        <v>2</v>
      </c>
      <c r="C41" s="98" t="str">
        <f>'2. Basic annual contribution'!B40</f>
        <v>2C2</v>
      </c>
      <c r="D41" s="248">
        <v>29</v>
      </c>
      <c r="E41" s="98" t="str">
        <f>'2. Basic annual contribution'!C40</f>
        <v>Buchwerte von Verbindlichkeiten aus allen Derivaten (ausgenommen Kreditderivate), die in der Bilanz verbucht werden, wenn zutreffend</v>
      </c>
      <c r="F41" s="200">
        <f>IF(ISBLANK('2. Basic annual contribution'!F40),"",'2. Basic annual contribution'!F40)</f>
        <v>0</v>
      </c>
      <c r="G41" s="100" t="str">
        <f t="shared" si="3"/>
        <v>OK</v>
      </c>
      <c r="H41" s="100" t="str">
        <f>IF(ISNUMBER(F41),IF(F41&lt;0,"NOK","OK"),"")</f>
        <v>OK</v>
      </c>
      <c r="I41" s="100"/>
      <c r="J41" s="100"/>
      <c r="K41" s="128"/>
      <c r="L41" s="199"/>
      <c r="T41" s="559"/>
      <c r="U41" s="559"/>
      <c r="V41" s="559"/>
      <c r="W41" s="559"/>
    </row>
    <row r="42" spans="2:23" ht="48" customHeight="1" x14ac:dyDescent="0.3">
      <c r="B42" s="110" t="str">
        <f t="shared" si="2"/>
        <v>2</v>
      </c>
      <c r="C42" s="98" t="str">
        <f>'2. Basic annual contribution'!B41</f>
        <v>2C3</v>
      </c>
      <c r="D42" s="248">
        <v>30</v>
      </c>
      <c r="E42" s="98" t="str">
        <f>'2. Basic annual contribution'!C41</f>
        <v xml:space="preserve">Buchwerte von Verbindlichkeiten aus allen Derivaten (ausgenommen Kreditderivate), die außerbilanziell ausgewiesen werden, wenn zutreffend
</v>
      </c>
      <c r="F42" s="200">
        <f>IF(ISBLANK('2. Basic annual contribution'!F41),"",'2. Basic annual contribution'!F41)</f>
        <v>0</v>
      </c>
      <c r="G42" s="100" t="str">
        <f t="shared" si="3"/>
        <v>OK</v>
      </c>
      <c r="H42" s="100" t="str">
        <f>IF(ISNUMBER(F42),IF(F42&lt;0,"NOK","OK"),"")</f>
        <v>OK</v>
      </c>
      <c r="I42" s="100"/>
      <c r="J42" s="100"/>
      <c r="K42" s="128"/>
      <c r="L42" s="199"/>
      <c r="T42" s="559"/>
      <c r="U42" s="559"/>
      <c r="V42" s="559"/>
      <c r="W42" s="559"/>
    </row>
    <row r="43" spans="2:23" ht="33.75" customHeight="1" x14ac:dyDescent="0.3">
      <c r="B43" s="110" t="str">
        <f t="shared" si="2"/>
        <v>3</v>
      </c>
      <c r="C43" s="98" t="str">
        <f>'3. Deductions'!B31</f>
        <v>3A1</v>
      </c>
      <c r="D43" s="248">
        <v>31</v>
      </c>
      <c r="E43" s="98" t="str">
        <f>'3. Deductions'!C31</f>
        <v>Davon: relevante Verbindlichkeiten aus Derivaten im Zusammenhang mit Clearing-Tätigkeiten</v>
      </c>
      <c r="F43" s="200">
        <f>IF(ISBLANK('3. Deductions'!F31),"",'3. Deductions'!F31)</f>
        <v>0</v>
      </c>
      <c r="G43" s="100" t="str">
        <f t="shared" si="3"/>
        <v>OK</v>
      </c>
      <c r="H43" s="100" t="str">
        <f t="shared" ref="H43:H64" si="4">IF(ISNUMBER(F43),IF(F43&lt;0,"NOK","OK"),"")</f>
        <v>OK</v>
      </c>
      <c r="I43" s="100"/>
      <c r="J43" s="100"/>
      <c r="K43" s="128"/>
      <c r="L43" s="129"/>
    </row>
    <row r="44" spans="2:23" ht="33.75" customHeight="1" x14ac:dyDescent="0.3">
      <c r="B44" s="110" t="str">
        <f t="shared" si="2"/>
        <v>3</v>
      </c>
      <c r="C44" s="98" t="str">
        <f>'3. Deductions'!B41</f>
        <v>3A5</v>
      </c>
      <c r="D44" s="248">
        <v>32</v>
      </c>
      <c r="E44" s="98" t="str">
        <f>'3. Deductions'!C41</f>
        <v xml:space="preserve">Gesamtbuchwert von relevanten Verbindlichkeiten im Zusammenhang mit Clearing-Tätigkeiten </v>
      </c>
      <c r="F44" s="201">
        <f>IF(ISBLANK('3. Deductions'!F41),"",'3. Deductions'!F41)</f>
        <v>0</v>
      </c>
      <c r="G44" s="100" t="str">
        <f t="shared" si="3"/>
        <v>OK</v>
      </c>
      <c r="H44" s="100" t="str">
        <f t="shared" si="4"/>
        <v>OK</v>
      </c>
      <c r="I44" s="100"/>
      <c r="J44" s="100"/>
      <c r="L44" s="129"/>
    </row>
    <row r="45" spans="2:23" ht="18" customHeight="1" x14ac:dyDescent="0.3">
      <c r="B45" s="110" t="str">
        <f t="shared" si="2"/>
        <v>3</v>
      </c>
      <c r="C45" s="98" t="str">
        <f>'3. Deductions'!B42</f>
        <v>3A6</v>
      </c>
      <c r="D45" s="248">
        <v>33</v>
      </c>
      <c r="E45" s="98" t="str">
        <f>'3. Deductions'!C42</f>
        <v>Davon: aus Derivaten</v>
      </c>
      <c r="F45" s="201">
        <f>IF(ISBLANK('3. Deductions'!F42),"",'3. Deductions'!F42)</f>
        <v>0</v>
      </c>
      <c r="G45" s="100" t="str">
        <f t="shared" si="3"/>
        <v>OK</v>
      </c>
      <c r="H45" s="100" t="str">
        <f t="shared" si="4"/>
        <v>OK</v>
      </c>
      <c r="I45" s="100"/>
      <c r="J45" s="100"/>
      <c r="K45" s="128"/>
      <c r="L45" s="129"/>
      <c r="T45" s="566"/>
      <c r="U45" s="566"/>
      <c r="V45" s="566"/>
      <c r="W45" s="566"/>
    </row>
    <row r="46" spans="2:23" ht="49.5" customHeight="1" x14ac:dyDescent="0.3">
      <c r="B46" s="110" t="str">
        <f t="shared" si="2"/>
        <v>3</v>
      </c>
      <c r="C46" s="98" t="str">
        <f>'3. Deductions'!B57</f>
        <v>3B1</v>
      </c>
      <c r="D46" s="248">
        <v>34</v>
      </c>
      <c r="E46" s="98" t="str">
        <f>'3. Deductions'!C57</f>
        <v>Davon: relevante Verbindlichkeiten aus Derivaten im Zusammenhang mit den Tätigkeiten eines Zentralverwahrers</v>
      </c>
      <c r="F46" s="201">
        <f>IF(ISBLANK('3. Deductions'!F57),"",'3. Deductions'!F57)</f>
        <v>0</v>
      </c>
      <c r="G46" s="100" t="str">
        <f t="shared" si="3"/>
        <v>OK</v>
      </c>
      <c r="H46" s="100" t="str">
        <f t="shared" si="4"/>
        <v>OK</v>
      </c>
      <c r="I46" s="100"/>
      <c r="J46" s="100"/>
      <c r="K46" s="128"/>
      <c r="L46" s="129"/>
    </row>
    <row r="47" spans="2:23" ht="51.75" customHeight="1" x14ac:dyDescent="0.3">
      <c r="B47" s="110" t="str">
        <f t="shared" si="2"/>
        <v>3</v>
      </c>
      <c r="C47" s="98" t="str">
        <f>'3. Deductions'!B67</f>
        <v>3B5</v>
      </c>
      <c r="D47" s="248">
        <v>35</v>
      </c>
      <c r="E47" s="98" t="str">
        <f>'3. Deductions'!C67</f>
        <v>Gesamtbuchwert von relevanten Verbindlichkeiten im Zusammenhang mit den Tätigkeiten eines Zentralverwahrers</v>
      </c>
      <c r="F47" s="201">
        <f>IF(ISBLANK('3. Deductions'!F67),"",'3. Deductions'!F67)</f>
        <v>0</v>
      </c>
      <c r="G47" s="100" t="str">
        <f t="shared" si="3"/>
        <v>OK</v>
      </c>
      <c r="H47" s="100" t="str">
        <f t="shared" si="4"/>
        <v>OK</v>
      </c>
      <c r="I47" s="100"/>
      <c r="J47" s="100"/>
      <c r="K47" s="128"/>
      <c r="L47" s="129"/>
    </row>
    <row r="48" spans="2:23" ht="16.5" customHeight="1" x14ac:dyDescent="0.3">
      <c r="B48" s="110" t="str">
        <f t="shared" si="2"/>
        <v>3</v>
      </c>
      <c r="C48" s="98" t="str">
        <f>'3. Deductions'!B68</f>
        <v>3B6</v>
      </c>
      <c r="D48" s="248">
        <v>36</v>
      </c>
      <c r="E48" s="98" t="str">
        <f>'3. Deductions'!C68</f>
        <v>Davon: aus Derivaten</v>
      </c>
      <c r="F48" s="201">
        <f>IF(ISBLANK('3. Deductions'!F68),"",'3. Deductions'!F68)</f>
        <v>0</v>
      </c>
      <c r="G48" s="100" t="str">
        <f t="shared" si="3"/>
        <v>OK</v>
      </c>
      <c r="H48" s="100" t="str">
        <f t="shared" si="4"/>
        <v>OK</v>
      </c>
      <c r="I48" s="100"/>
      <c r="J48" s="100"/>
      <c r="K48" s="128"/>
      <c r="L48" s="129"/>
    </row>
    <row r="49" spans="2:12" ht="49.5" customHeight="1" x14ac:dyDescent="0.3">
      <c r="B49" s="110" t="str">
        <f t="shared" si="2"/>
        <v>3</v>
      </c>
      <c r="C49" s="98" t="str">
        <f>'3. Deductions'!B83</f>
        <v>3C1</v>
      </c>
      <c r="D49" s="248">
        <v>37</v>
      </c>
      <c r="E49" s="98" t="str">
        <f>'3. Deductions'!C83</f>
        <v xml:space="preserve">Davon: relevante Verbindlichkeiten aus Derivaten, die sich aus der Verwaltung von Kundenvermögen oder Kundengeldern ergeben </v>
      </c>
      <c r="F49" s="201">
        <f>IF(ISBLANK('3. Deductions'!F83),"",'3. Deductions'!F83)</f>
        <v>0</v>
      </c>
      <c r="G49" s="100" t="str">
        <f t="shared" si="3"/>
        <v>OK</v>
      </c>
      <c r="H49" s="100" t="str">
        <f t="shared" si="4"/>
        <v>OK</v>
      </c>
      <c r="I49" s="100"/>
      <c r="J49" s="100"/>
      <c r="K49" s="128"/>
      <c r="L49" s="129"/>
    </row>
    <row r="50" spans="2:12" ht="48.75" customHeight="1" x14ac:dyDescent="0.3">
      <c r="B50" s="110" t="str">
        <f t="shared" si="2"/>
        <v>3</v>
      </c>
      <c r="C50" s="98" t="str">
        <f>'3. Deductions'!B93</f>
        <v>3C5</v>
      </c>
      <c r="D50" s="248">
        <v>38</v>
      </c>
      <c r="E50" s="98" t="str">
        <f>'3. Deductions'!C93</f>
        <v>Gesamtbuchwert von relevanten Verbindlichkeiten aus der Verwaltung von Kundenvermögen oder Kundengeldern</v>
      </c>
      <c r="F50" s="201">
        <f>IF(ISBLANK('3. Deductions'!F93),"",'3. Deductions'!F93)</f>
        <v>0</v>
      </c>
      <c r="G50" s="100" t="str">
        <f t="shared" si="3"/>
        <v>OK</v>
      </c>
      <c r="H50" s="100" t="str">
        <f t="shared" si="4"/>
        <v>OK</v>
      </c>
      <c r="I50" s="100"/>
      <c r="J50" s="100"/>
      <c r="K50" s="128"/>
      <c r="L50" s="129"/>
    </row>
    <row r="51" spans="2:12" x14ac:dyDescent="0.3">
      <c r="B51" s="110" t="str">
        <f t="shared" si="2"/>
        <v>3</v>
      </c>
      <c r="C51" s="98" t="str">
        <f>'3. Deductions'!B94</f>
        <v>3C6</v>
      </c>
      <c r="D51" s="248">
        <v>39</v>
      </c>
      <c r="E51" s="98" t="str">
        <f>'3. Deductions'!C94</f>
        <v>Davon: aus Derivaten</v>
      </c>
      <c r="F51" s="201">
        <f>IF(ISBLANK('3. Deductions'!F94),"",'3. Deductions'!F94)</f>
        <v>0</v>
      </c>
      <c r="G51" s="100" t="str">
        <f t="shared" si="3"/>
        <v>OK</v>
      </c>
      <c r="H51" s="100" t="str">
        <f t="shared" si="4"/>
        <v>OK</v>
      </c>
      <c r="I51" s="100"/>
      <c r="J51" s="100"/>
      <c r="K51" s="128"/>
      <c r="L51" s="129"/>
    </row>
    <row r="52" spans="2:12" ht="31.5" customHeight="1" x14ac:dyDescent="0.3">
      <c r="B52" s="110" t="str">
        <f t="shared" si="2"/>
        <v>3</v>
      </c>
      <c r="C52" s="98" t="str">
        <f>'3. Deductions'!B109</f>
        <v>3D1</v>
      </c>
      <c r="D52" s="248">
        <v>40</v>
      </c>
      <c r="E52" s="98" t="str">
        <f>'3. Deductions'!C109</f>
        <v xml:space="preserve">Davon: relevante Verbindlichkeiten aus Derivaten, die sich aus Förderdarlehen ergeben </v>
      </c>
      <c r="F52" s="201">
        <f>IF(ISBLANK('3. Deductions'!F109),"",'3. Deductions'!F109)</f>
        <v>0</v>
      </c>
      <c r="G52" s="100" t="str">
        <f t="shared" si="3"/>
        <v>OK</v>
      </c>
      <c r="H52" s="100" t="str">
        <f t="shared" si="4"/>
        <v>OK</v>
      </c>
      <c r="I52" s="100"/>
      <c r="J52" s="100"/>
      <c r="K52" s="128"/>
      <c r="L52" s="129"/>
    </row>
    <row r="53" spans="2:12" ht="28.8" x14ac:dyDescent="0.3">
      <c r="B53" s="110" t="str">
        <f t="shared" si="2"/>
        <v>3</v>
      </c>
      <c r="C53" s="98" t="str">
        <f>'3. Deductions'!B119</f>
        <v>3D5</v>
      </c>
      <c r="D53" s="248">
        <v>41</v>
      </c>
      <c r="E53" s="98" t="str">
        <f>'3. Deductions'!C119</f>
        <v>Gesamtbuchwert von relevanten Verbindlichkeiten aus Förderdarlehen</v>
      </c>
      <c r="F53" s="201">
        <f>IF(ISBLANK('3. Deductions'!F119),"",'3. Deductions'!F119)</f>
        <v>0</v>
      </c>
      <c r="G53" s="100" t="str">
        <f t="shared" si="3"/>
        <v>OK</v>
      </c>
      <c r="H53" s="100" t="str">
        <f t="shared" si="4"/>
        <v>OK</v>
      </c>
      <c r="I53" s="100"/>
      <c r="J53" s="100"/>
      <c r="K53" s="128"/>
      <c r="L53" s="129"/>
    </row>
    <row r="54" spans="2:12" x14ac:dyDescent="0.3">
      <c r="B54" s="110" t="str">
        <f t="shared" si="2"/>
        <v>3</v>
      </c>
      <c r="C54" s="98" t="str">
        <f>'3. Deductions'!B120</f>
        <v>3D6</v>
      </c>
      <c r="D54" s="248">
        <v>42</v>
      </c>
      <c r="E54" s="98" t="str">
        <f>'3. Deductions'!C120</f>
        <v>Davon: aus Derivaten</v>
      </c>
      <c r="F54" s="201">
        <f>IF(ISBLANK('3. Deductions'!F120),"",'3. Deductions'!F120)</f>
        <v>0</v>
      </c>
      <c r="G54" s="100" t="str">
        <f t="shared" si="3"/>
        <v>OK</v>
      </c>
      <c r="H54" s="100" t="str">
        <f t="shared" si="4"/>
        <v>OK</v>
      </c>
      <c r="I54" s="100"/>
      <c r="J54" s="100"/>
      <c r="K54" s="128"/>
      <c r="L54" s="129"/>
    </row>
    <row r="55" spans="2:12" ht="78.75" customHeight="1" x14ac:dyDescent="0.3">
      <c r="B55" s="110" t="str">
        <f t="shared" si="2"/>
        <v>3</v>
      </c>
      <c r="C55" s="98" t="str">
        <f>'3. Deductions'!B135</f>
        <v>3E1</v>
      </c>
      <c r="D55" s="248">
        <v>43</v>
      </c>
      <c r="E55" s="98" t="str">
        <f>'3. Deductions'!C135</f>
        <v>Davon: relevante Verbindlichkeiten innerhalb institutsbezogener Sicherungssysteme, die sich aus Derivaten ergeben</v>
      </c>
      <c r="F55" s="201">
        <f>IF(ISBLANK('3. Deductions'!F135),"",'3. Deductions'!F135)</f>
        <v>0</v>
      </c>
      <c r="G55" s="100" t="str">
        <f t="shared" si="3"/>
        <v>OK</v>
      </c>
      <c r="H55" s="100" t="str">
        <f t="shared" si="4"/>
        <v>OK</v>
      </c>
      <c r="I55" s="100"/>
      <c r="J55" s="100"/>
      <c r="K55" s="128"/>
      <c r="L55" s="129"/>
    </row>
    <row r="56" spans="2:12" ht="32.25" customHeight="1" x14ac:dyDescent="0.3">
      <c r="B56" s="110" t="str">
        <f t="shared" si="2"/>
        <v>3</v>
      </c>
      <c r="C56" s="98" t="str">
        <f>'3. Deductions'!B145</f>
        <v>3E5</v>
      </c>
      <c r="D56" s="248">
        <v>44</v>
      </c>
      <c r="E56" s="98" t="str">
        <f>'3. Deductions'!C145</f>
        <v>Gesamtbuchwert von relevanten Verbindlichkeiten aus institutsbezogenen Sicherungssystemen</v>
      </c>
      <c r="F56" s="201">
        <f>IF(ISBLANK('3. Deductions'!F145),"",'3. Deductions'!F145)</f>
        <v>0</v>
      </c>
      <c r="G56" s="100" t="str">
        <f t="shared" si="3"/>
        <v>OK</v>
      </c>
      <c r="H56" s="100" t="str">
        <f t="shared" si="4"/>
        <v>OK</v>
      </c>
      <c r="I56" s="100"/>
      <c r="J56" s="100"/>
      <c r="K56" s="128"/>
      <c r="L56" s="129"/>
    </row>
    <row r="57" spans="2:12" x14ac:dyDescent="0.3">
      <c r="B57" s="110" t="str">
        <f t="shared" si="2"/>
        <v>3</v>
      </c>
      <c r="C57" s="98" t="str">
        <f>'3. Deductions'!B146</f>
        <v>3E6</v>
      </c>
      <c r="D57" s="248">
        <v>45</v>
      </c>
      <c r="E57" s="98" t="str">
        <f>'3. Deductions'!C146</f>
        <v>Davon: aus Derivaten</v>
      </c>
      <c r="F57" s="201">
        <f>IF(ISBLANK('3. Deductions'!F146),"",'3. Deductions'!F146)</f>
        <v>0</v>
      </c>
      <c r="G57" s="100" t="str">
        <f t="shared" si="3"/>
        <v>OK</v>
      </c>
      <c r="H57" s="100" t="str">
        <f t="shared" si="4"/>
        <v>OK</v>
      </c>
      <c r="I57" s="100"/>
      <c r="J57" s="100"/>
      <c r="K57" s="128"/>
      <c r="L57" s="129"/>
    </row>
    <row r="58" spans="2:12" ht="79.5" customHeight="1" x14ac:dyDescent="0.3">
      <c r="B58" s="110" t="str">
        <f t="shared" si="2"/>
        <v>3</v>
      </c>
      <c r="C58" s="98" t="str">
        <f>'3. Deductions'!B155</f>
        <v>3E9</v>
      </c>
      <c r="D58" s="248">
        <v>46</v>
      </c>
      <c r="E58" s="98" t="str">
        <f>'3. Deductions'!C155</f>
        <v>Gesamtbuchwert von relevanten Vermögenswerten aus institutsbezogenen Sicherungssystemen, die von dem relevanten Mitglied eines institutsbezogenen Sicherungssystems gehalten werden</v>
      </c>
      <c r="F58" s="201">
        <f>IF(ISBLANK('3. Deductions'!F155),"",'3. Deductions'!F155)</f>
        <v>0</v>
      </c>
      <c r="G58" s="100" t="str">
        <f t="shared" si="3"/>
        <v>OK</v>
      </c>
      <c r="H58" s="100" t="str">
        <f t="shared" si="4"/>
        <v>OK</v>
      </c>
      <c r="I58" s="100"/>
      <c r="J58" s="100"/>
      <c r="K58" s="128"/>
      <c r="L58" s="129"/>
    </row>
    <row r="59" spans="2:12" ht="48" customHeight="1" x14ac:dyDescent="0.3">
      <c r="B59" s="110" t="str">
        <f t="shared" si="2"/>
        <v>3</v>
      </c>
      <c r="C59" s="98" t="str">
        <f>'3. Deductions'!B156</f>
        <v>3E10</v>
      </c>
      <c r="D59" s="248">
        <v>47</v>
      </c>
      <c r="E59" s="98" t="str">
        <f>'3. Deductions'!C156</f>
        <v>Angepasster Wert der Summe der relevanten Vermögenswerte aus institutsbezogenen Sicherungssystemen</v>
      </c>
      <c r="F59" s="201">
        <f>IF(ISBLANK('3. Deductions'!F156),"",'3. Deductions'!F156)</f>
        <v>0</v>
      </c>
      <c r="G59" s="100" t="str">
        <f t="shared" si="3"/>
        <v>OK</v>
      </c>
      <c r="H59" s="100" t="str">
        <f t="shared" si="4"/>
        <v>OK</v>
      </c>
      <c r="I59" s="100"/>
      <c r="J59" s="100"/>
      <c r="K59" s="128"/>
      <c r="L59" s="129"/>
    </row>
    <row r="60" spans="2:12" ht="32.25" customHeight="1" x14ac:dyDescent="0.3">
      <c r="B60" s="110" t="str">
        <f t="shared" si="2"/>
        <v>3</v>
      </c>
      <c r="C60" s="98" t="str">
        <f>'3. Deductions'!B174</f>
        <v>3F1</v>
      </c>
      <c r="D60" s="248">
        <v>48</v>
      </c>
      <c r="E60" s="98" t="str">
        <f>'3. Deductions'!C174</f>
        <v>Davon: relevante gruppeninterne Verbindlichkeiten aus Derivaten</v>
      </c>
      <c r="F60" s="201">
        <f>IF(ISBLANK('3. Deductions'!F174),"",'3. Deductions'!F174)</f>
        <v>0</v>
      </c>
      <c r="G60" s="100" t="str">
        <f t="shared" si="3"/>
        <v>OK</v>
      </c>
      <c r="H60" s="100" t="str">
        <f t="shared" si="4"/>
        <v>OK</v>
      </c>
      <c r="I60" s="100"/>
      <c r="J60" s="100"/>
      <c r="K60" s="128"/>
      <c r="L60" s="129"/>
    </row>
    <row r="61" spans="2:12" ht="32.25" customHeight="1" x14ac:dyDescent="0.3">
      <c r="B61" s="110" t="str">
        <f t="shared" si="2"/>
        <v>3</v>
      </c>
      <c r="C61" s="98" t="str">
        <f>'3. Deductions'!B184</f>
        <v>3F5</v>
      </c>
      <c r="D61" s="248">
        <v>49</v>
      </c>
      <c r="E61" s="98" t="str">
        <f>'3. Deductions'!C184</f>
        <v>Gesamtbuchwert von relevanten gruppeninternen Verbindlichkeiten</v>
      </c>
      <c r="F61" s="201">
        <f>IF(ISBLANK('3. Deductions'!F184),"",'3. Deductions'!F184)</f>
        <v>0</v>
      </c>
      <c r="G61" s="100" t="str">
        <f t="shared" si="3"/>
        <v>OK</v>
      </c>
      <c r="H61" s="100" t="str">
        <f t="shared" si="4"/>
        <v>OK</v>
      </c>
      <c r="I61" s="100"/>
      <c r="J61" s="100"/>
      <c r="K61" s="128"/>
      <c r="L61" s="129"/>
    </row>
    <row r="62" spans="2:12" x14ac:dyDescent="0.3">
      <c r="B62" s="110" t="str">
        <f t="shared" si="2"/>
        <v>3</v>
      </c>
      <c r="C62" s="98" t="str">
        <f>'3. Deductions'!B185</f>
        <v>3F6</v>
      </c>
      <c r="D62" s="248">
        <v>50</v>
      </c>
      <c r="E62" s="98" t="str">
        <f>'3. Deductions'!C185</f>
        <v>Davon: aus Derivaten</v>
      </c>
      <c r="F62" s="201">
        <f>IF(ISBLANK('3. Deductions'!F185),"",'3. Deductions'!F185)</f>
        <v>0</v>
      </c>
      <c r="G62" s="100" t="str">
        <f t="shared" si="3"/>
        <v>OK</v>
      </c>
      <c r="H62" s="100" t="str">
        <f t="shared" si="4"/>
        <v>OK</v>
      </c>
      <c r="I62" s="100"/>
      <c r="J62" s="100"/>
      <c r="K62" s="128"/>
      <c r="L62" s="129"/>
    </row>
    <row r="63" spans="2:12" ht="47.25" customHeight="1" x14ac:dyDescent="0.3">
      <c r="B63" s="110" t="str">
        <f t="shared" si="2"/>
        <v>3</v>
      </c>
      <c r="C63" s="98" t="str">
        <f>'3. Deductions'!B194</f>
        <v>3F9</v>
      </c>
      <c r="D63" s="248">
        <v>51</v>
      </c>
      <c r="E63" s="98" t="str">
        <f>'3. Deductions'!C194</f>
        <v>Gesamtbuchwert von relevanten gruppeninternen Verbindlichkeiten, die von dem Institut gehalten werden</v>
      </c>
      <c r="F63" s="201">
        <f>IF(ISBLANK('3. Deductions'!F194),"",'3. Deductions'!F194)</f>
        <v>0</v>
      </c>
      <c r="G63" s="100" t="str">
        <f t="shared" si="3"/>
        <v>OK</v>
      </c>
      <c r="H63" s="100" t="str">
        <f t="shared" si="4"/>
        <v>OK</v>
      </c>
      <c r="I63" s="100"/>
      <c r="J63" s="100"/>
      <c r="K63" s="128"/>
      <c r="L63" s="129"/>
    </row>
    <row r="64" spans="2:12" ht="32.25" customHeight="1" x14ac:dyDescent="0.3">
      <c r="B64" s="110" t="str">
        <f t="shared" si="2"/>
        <v>3</v>
      </c>
      <c r="C64" s="98" t="str">
        <f>'3. Deductions'!B195</f>
        <v>3F10</v>
      </c>
      <c r="D64" s="248">
        <v>52</v>
      </c>
      <c r="E64" s="98" t="str">
        <f>'3. Deductions'!C195</f>
        <v>Angepasster Wert der Summe der relevanten gruppeninternen Vermögenswerte</v>
      </c>
      <c r="F64" s="201">
        <f>IF(ISBLANK('3. Deductions'!F195),"",'3. Deductions'!F195)</f>
        <v>0</v>
      </c>
      <c r="G64" s="100" t="str">
        <f t="shared" si="3"/>
        <v>OK</v>
      </c>
      <c r="H64" s="100" t="str">
        <f t="shared" si="4"/>
        <v>OK</v>
      </c>
      <c r="I64" s="100"/>
      <c r="J64" s="100"/>
      <c r="K64" s="128"/>
      <c r="L64" s="129"/>
    </row>
    <row r="65" spans="2:12" ht="49.5" customHeight="1" x14ac:dyDescent="0.3">
      <c r="B65" s="110" t="str">
        <f t="shared" si="2"/>
        <v>4</v>
      </c>
      <c r="C65" s="98" t="str">
        <f>'4. Risk adjustment'!B26</f>
        <v>4A1</v>
      </c>
      <c r="D65" s="248">
        <v>53</v>
      </c>
      <c r="E65" s="98" t="str">
        <f>'4. Risk adjustment'!C26</f>
        <v>Hat die zuständige Behörde dem Institut auf Einzelebene eine Ausnahme von der Anwendung des Risikoindikators „Verschuldungsquote“ gewährt ('Waiver')?</v>
      </c>
      <c r="F65" s="201" t="str">
        <f>IF(ISBLANK('4. Risk adjustment'!E26),"",'4. Risk adjustment'!E26)</f>
        <v/>
      </c>
      <c r="G65" s="100" t="str">
        <f t="shared" si="3"/>
        <v>NOK</v>
      </c>
      <c r="H65" s="100"/>
      <c r="I65" s="100"/>
      <c r="J65" s="100"/>
      <c r="K65" s="128"/>
      <c r="L65" s="129"/>
    </row>
    <row r="66" spans="2:12" ht="32.25" customHeight="1" x14ac:dyDescent="0.3">
      <c r="B66" s="110" t="str">
        <f t="shared" si="2"/>
        <v>4</v>
      </c>
      <c r="C66" s="98" t="str">
        <f>'4. Risk adjustment'!B27</f>
        <v>4A2</v>
      </c>
      <c r="D66" s="248">
        <v>54</v>
      </c>
      <c r="E66" s="98" t="str">
        <f>'4. Risk adjustment'!C27</f>
        <v>Meldeebene des Risikoindikators „Verschuldungsquote“</v>
      </c>
      <c r="F66" s="201" t="str">
        <f>IF(ISBLANK('4. Risk adjustment'!E27),"",'4. Risk adjustment'!E27)</f>
        <v/>
      </c>
      <c r="G66" s="100" t="str">
        <f t="shared" si="3"/>
        <v>NOK</v>
      </c>
      <c r="H66" s="100"/>
      <c r="I66" s="100"/>
      <c r="J66" s="100"/>
      <c r="K66" s="128"/>
      <c r="L66" s="129"/>
    </row>
    <row r="67" spans="2:12" ht="28.8" x14ac:dyDescent="0.3">
      <c r="B67" s="110" t="str">
        <f t="shared" si="2"/>
        <v>4</v>
      </c>
      <c r="C67" s="98" t="str">
        <f>'4. Risk adjustment'!B28</f>
        <v>4A3</v>
      </c>
      <c r="D67" s="248">
        <v>55</v>
      </c>
      <c r="E67" s="98" t="str">
        <f>'4. Risk adjustment'!C28</f>
        <v>Name des Mutterunternehmens
(im Fall der Anwendung eines Waivers)</v>
      </c>
      <c r="F67" s="201" t="str">
        <f>IF(ISBLANK('4. Risk adjustment'!E28),"",'4. Risk adjustment'!E28)</f>
        <v/>
      </c>
      <c r="G67" s="100" t="str">
        <f t="shared" si="3"/>
        <v>NOK</v>
      </c>
      <c r="H67" s="100"/>
      <c r="I67" s="100"/>
      <c r="J67" s="100"/>
      <c r="K67" s="128"/>
      <c r="L67" s="129"/>
    </row>
    <row r="68" spans="2:12" ht="33" customHeight="1" x14ac:dyDescent="0.3">
      <c r="B68" s="110" t="str">
        <f t="shared" si="2"/>
        <v>4</v>
      </c>
      <c r="C68" s="98" t="str">
        <f>'4. Risk adjustment'!B29</f>
        <v>4A4</v>
      </c>
      <c r="D68" s="248">
        <v>56</v>
      </c>
      <c r="E68" s="98" t="str">
        <f>'4. Risk adjustment'!C29</f>
        <v>RIAD/MFI-Code des Mutterunternehmens
(im Fall der Anwendung eines Waivers)</v>
      </c>
      <c r="F68" s="201" t="str">
        <f>IF(ISBLANK('4. Risk adjustment'!E29),"",'4. Risk adjustment'!E29)</f>
        <v/>
      </c>
      <c r="G68" s="100" t="str">
        <f t="shared" si="3"/>
        <v>NOK</v>
      </c>
      <c r="H68" s="100"/>
      <c r="I68" s="100"/>
      <c r="J68" s="100"/>
      <c r="K68" s="128"/>
      <c r="L68" s="129"/>
    </row>
    <row r="69" spans="2:12" ht="48.75" customHeight="1" x14ac:dyDescent="0.3">
      <c r="B69" s="110" t="str">
        <f t="shared" si="2"/>
        <v>4</v>
      </c>
      <c r="C69" s="98" t="str">
        <f>'4. Risk adjustment'!B30</f>
        <v>4A6</v>
      </c>
      <c r="D69" s="248">
        <v>57</v>
      </c>
      <c r="E69" s="98" t="str">
        <f>'4. Risk adjustment'!C30</f>
        <v>Nationale IdentifikationsIDs der Institute, die Teil der (Teil-)Konsolidierung sind
(im Fall der Anwendung eines Waivers)</v>
      </c>
      <c r="F69" s="201" t="str">
        <f>IF(ISBLANK('4. Risk adjustment'!E30),"",'4. Risk adjustment'!E30)</f>
        <v/>
      </c>
      <c r="G69" s="100" t="str">
        <f t="shared" si="3"/>
        <v>NOK</v>
      </c>
      <c r="H69" s="100"/>
      <c r="I69" s="100"/>
      <c r="J69" s="100"/>
      <c r="K69" s="128"/>
      <c r="L69" s="129"/>
    </row>
    <row r="70" spans="2:12" ht="32.25" customHeight="1" x14ac:dyDescent="0.3">
      <c r="B70" s="110" t="str">
        <f t="shared" si="2"/>
        <v>4</v>
      </c>
      <c r="C70" s="98" t="str">
        <f>'4. Risk adjustment'!B31</f>
        <v>4A7</v>
      </c>
      <c r="D70" s="248">
        <v>58</v>
      </c>
      <c r="E70" s="98" t="str">
        <f>'4. Risk adjustment'!C31</f>
        <v xml:space="preserve">Verschuldungsquote, auf der oben gewählten Meldeebene </v>
      </c>
      <c r="F70" s="201" t="str">
        <f>IF(ISBLANK('4. Risk adjustment'!E31),"",'4. Risk adjustment'!E31)</f>
        <v/>
      </c>
      <c r="G70" s="100" t="str">
        <f t="shared" si="3"/>
        <v>NOK</v>
      </c>
      <c r="H70" s="100" t="str">
        <f>IF(ISNUMBER(F70),IF(F70&lt;0,"NOK","OK"),"")</f>
        <v/>
      </c>
      <c r="I70" s="100" t="str">
        <f>IF(F70=0,"NOK","OK")</f>
        <v>OK</v>
      </c>
      <c r="J70" s="100" t="str">
        <f>IF(ISTEXT(F70),IF(OR(F70="Nicht zutreffend",F70="Nicht verfügbar"),"OK","NOK"),"")</f>
        <v>NOK</v>
      </c>
      <c r="K70" s="128"/>
      <c r="L70" s="129"/>
    </row>
    <row r="71" spans="2:12" ht="45.75" customHeight="1" x14ac:dyDescent="0.3">
      <c r="B71" s="110" t="str">
        <f t="shared" si="2"/>
        <v>4</v>
      </c>
      <c r="C71" s="98" t="str">
        <f>'4. Risk adjustment'!B36</f>
        <v>4A8</v>
      </c>
      <c r="D71" s="248">
        <v>59</v>
      </c>
      <c r="E71" s="98" t="str">
        <f>'4. Risk adjustment'!C36</f>
        <v>Hat die zuständige Behörde dem Institut auf Einzelebene eine Ausnahme von der Anwendung des Risikoindikators „Harte Kernkapitalquote“ gewährt?</v>
      </c>
      <c r="F71" s="201" t="str">
        <f>IF(ISBLANK('4. Risk adjustment'!E36),"",'4. Risk adjustment'!E36)</f>
        <v/>
      </c>
      <c r="G71" s="100" t="str">
        <f t="shared" si="3"/>
        <v>NOK</v>
      </c>
      <c r="H71" s="100"/>
      <c r="I71" s="100"/>
      <c r="J71" s="100"/>
      <c r="K71" s="128"/>
      <c r="L71" s="129"/>
    </row>
    <row r="72" spans="2:12" ht="31.5" customHeight="1" x14ac:dyDescent="0.3">
      <c r="B72" s="110" t="str">
        <f t="shared" si="2"/>
        <v>4</v>
      </c>
      <c r="C72" s="98" t="str">
        <f>'4. Risk adjustment'!B37</f>
        <v>4A9</v>
      </c>
      <c r="D72" s="248">
        <v>60</v>
      </c>
      <c r="E72" s="98" t="str">
        <f>'4. Risk adjustment'!C37</f>
        <v>Meldeebene des Risikoindikators „Harte Kernkapitalquote“</v>
      </c>
      <c r="F72" s="201" t="str">
        <f>IF(ISBLANK('4. Risk adjustment'!E37),"",'4. Risk adjustment'!E37)</f>
        <v/>
      </c>
      <c r="G72" s="100" t="str">
        <f t="shared" si="3"/>
        <v>NOK</v>
      </c>
      <c r="H72" s="100"/>
      <c r="I72" s="100"/>
      <c r="J72" s="100"/>
      <c r="K72" s="128"/>
      <c r="L72" s="129"/>
    </row>
    <row r="73" spans="2:12" ht="28.8" x14ac:dyDescent="0.3">
      <c r="B73" s="110" t="str">
        <f t="shared" si="2"/>
        <v>4</v>
      </c>
      <c r="C73" s="98" t="str">
        <f>'4. Risk adjustment'!B38</f>
        <v>4A10</v>
      </c>
      <c r="D73" s="248">
        <v>61</v>
      </c>
      <c r="E73" s="98" t="str">
        <f>'4. Risk adjustment'!C38</f>
        <v>Name des Mutterunternehmens
(im Fall der Anwendung eines Waivers)</v>
      </c>
      <c r="F73" s="201" t="str">
        <f>IF(ISBLANK('4. Risk adjustment'!E38),"",'4. Risk adjustment'!E38)</f>
        <v/>
      </c>
      <c r="G73" s="100" t="str">
        <f t="shared" ref="G73:G86" si="5">IF(F73="","NOK","OK")</f>
        <v>NOK</v>
      </c>
      <c r="H73" s="100"/>
      <c r="I73" s="100"/>
      <c r="J73" s="100"/>
      <c r="K73" s="128"/>
      <c r="L73" s="129"/>
    </row>
    <row r="74" spans="2:12" ht="28.8" x14ac:dyDescent="0.3">
      <c r="B74" s="110" t="str">
        <f t="shared" ref="B74:B86" si="6">LEFT(C74,1)</f>
        <v>4</v>
      </c>
      <c r="C74" s="98" t="str">
        <f>'4. Risk adjustment'!B39</f>
        <v>4A11</v>
      </c>
      <c r="D74" s="248">
        <v>62</v>
      </c>
      <c r="E74" s="98" t="str">
        <f>'4. Risk adjustment'!C39</f>
        <v>RIAD/MFI-Code des Mutterunternehmens
(im Fall der Anwendung eines Waivers)</v>
      </c>
      <c r="F74" s="201" t="str">
        <f>IF(ISBLANK('4. Risk adjustment'!E39),"",'4. Risk adjustment'!E39)</f>
        <v/>
      </c>
      <c r="G74" s="100" t="str">
        <f t="shared" si="5"/>
        <v>NOK</v>
      </c>
      <c r="H74" s="100"/>
      <c r="I74" s="100"/>
      <c r="J74" s="100"/>
      <c r="K74" s="128"/>
      <c r="L74" s="129"/>
    </row>
    <row r="75" spans="2:12" ht="43.2" x14ac:dyDescent="0.3">
      <c r="B75" s="110" t="str">
        <f t="shared" si="6"/>
        <v>4</v>
      </c>
      <c r="C75" s="98" t="str">
        <f>'4. Risk adjustment'!B40</f>
        <v>4A13</v>
      </c>
      <c r="D75" s="248">
        <v>63</v>
      </c>
      <c r="E75" s="98" t="str">
        <f>'4. Risk adjustment'!C40</f>
        <v>Nationale IdentifikationsIDs der Institute, die Teil der (Teil-)Konsolidierung sind
(im Fall der Anwendung eines Waivers)</v>
      </c>
      <c r="F75" s="201" t="str">
        <f>IF(ISBLANK('4. Risk adjustment'!E40),"",'4. Risk adjustment'!E40)</f>
        <v/>
      </c>
      <c r="G75" s="100" t="str">
        <f t="shared" si="5"/>
        <v>NOK</v>
      </c>
      <c r="H75" s="100"/>
      <c r="I75" s="100"/>
      <c r="J75" s="100"/>
      <c r="K75" s="128"/>
      <c r="L75" s="129"/>
    </row>
    <row r="76" spans="2:12" ht="33" customHeight="1" x14ac:dyDescent="0.3">
      <c r="B76" s="110" t="str">
        <f t="shared" si="6"/>
        <v>4</v>
      </c>
      <c r="C76" s="98" t="str">
        <f>'4. Risk adjustment'!B41</f>
        <v>4A14</v>
      </c>
      <c r="D76" s="248">
        <v>64</v>
      </c>
      <c r="E76" s="98" t="str">
        <f>'4. Risk adjustment'!C41</f>
        <v xml:space="preserve">Hartes Kernkapital, auf der oben gewählten Meldeebene </v>
      </c>
      <c r="F76" s="201" t="str">
        <f>IF(ISBLANK('4. Risk adjustment'!E41),"",'4. Risk adjustment'!E41)</f>
        <v/>
      </c>
      <c r="G76" s="100" t="str">
        <f t="shared" si="5"/>
        <v>NOK</v>
      </c>
      <c r="H76" s="100" t="str">
        <f t="shared" ref="H76:H82" si="7">IF(ISNUMBER(F76),IF(F76&lt;0,"NOK","OK"),"")</f>
        <v/>
      </c>
      <c r="I76" s="100" t="str">
        <f>IF(F76=0,"NOK","OK")</f>
        <v>OK</v>
      </c>
      <c r="J76" s="100" t="str">
        <f t="shared" ref="J76:J82" si="8">IF(ISTEXT(F76),IF(OR(F76="Nicht zutreffend",F76="Nicht verfügbar"),"OK","NOK"),"")</f>
        <v>NOK</v>
      </c>
      <c r="K76" s="128"/>
      <c r="L76" s="129"/>
    </row>
    <row r="77" spans="2:12" ht="31.5" customHeight="1" x14ac:dyDescent="0.3">
      <c r="B77" s="110" t="str">
        <f t="shared" si="6"/>
        <v>4</v>
      </c>
      <c r="C77" s="98" t="str">
        <f>'4. Risk adjustment'!B42</f>
        <v>4A15</v>
      </c>
      <c r="D77" s="248">
        <v>65</v>
      </c>
      <c r="E77" s="98" t="str">
        <f>'4. Risk adjustment'!C42</f>
        <v xml:space="preserve">Gesamtrisikoexponierung, auf der oben gewählten Meldeebene </v>
      </c>
      <c r="F77" s="201" t="str">
        <f>IF(ISBLANK('4. Risk adjustment'!E42),"",'4. Risk adjustment'!E42)</f>
        <v/>
      </c>
      <c r="G77" s="100" t="str">
        <f t="shared" si="5"/>
        <v>NOK</v>
      </c>
      <c r="H77" s="100" t="str">
        <f t="shared" si="7"/>
        <v/>
      </c>
      <c r="I77" s="100" t="str">
        <f>IF(F77=0,"NOK","OK")</f>
        <v>OK</v>
      </c>
      <c r="J77" s="100" t="str">
        <f t="shared" si="8"/>
        <v>NOK</v>
      </c>
      <c r="K77" s="128"/>
      <c r="L77" s="129"/>
    </row>
    <row r="78" spans="2:12" ht="33.75" customHeight="1" x14ac:dyDescent="0.3">
      <c r="B78" s="110" t="str">
        <f t="shared" si="6"/>
        <v>4</v>
      </c>
      <c r="C78" s="98" t="str">
        <f>'4. Risk adjustment'!B48</f>
        <v>4A17</v>
      </c>
      <c r="D78" s="248">
        <v>66</v>
      </c>
      <c r="E78" s="98" t="str">
        <f>'4. Risk adjustment'!C48</f>
        <v>Summe der Vermögenswerte, auf der oben gewählten Meldeebene</v>
      </c>
      <c r="F78" s="201" t="str">
        <f>IF(ISBLANK('4. Risk adjustment'!E48),"",'4. Risk adjustment'!E48)</f>
        <v/>
      </c>
      <c r="G78" s="100" t="str">
        <f t="shared" si="5"/>
        <v>NOK</v>
      </c>
      <c r="H78" s="100" t="str">
        <f t="shared" si="7"/>
        <v/>
      </c>
      <c r="I78" s="100" t="str">
        <f>IF(F78=0,"NOK","OK")</f>
        <v>OK</v>
      </c>
      <c r="J78" s="100" t="str">
        <f t="shared" si="8"/>
        <v>NOK</v>
      </c>
      <c r="K78" s="128"/>
      <c r="L78" s="129"/>
    </row>
    <row r="79" spans="2:12" ht="51" customHeight="1" x14ac:dyDescent="0.3">
      <c r="B79" s="110" t="str">
        <f t="shared" si="6"/>
        <v>4</v>
      </c>
      <c r="C79" s="98" t="str">
        <f>'4. Risk adjustment'!B71</f>
        <v>4D1</v>
      </c>
      <c r="D79" s="248">
        <v>67</v>
      </c>
      <c r="E79" s="98" t="str">
        <f>'4. Risk adjustment'!C71</f>
        <v>Risikopositionsbetrag für das Marktrisiko auf börsengehandelte Schuldtitel oder Eigenkapital, auf der oben gewählten Meldeebene</v>
      </c>
      <c r="F79" s="201" t="str">
        <f>IF(ISBLANK('4. Risk adjustment'!E71),"",'4. Risk adjustment'!E71)</f>
        <v/>
      </c>
      <c r="G79" s="100" t="str">
        <f t="shared" si="5"/>
        <v>NOK</v>
      </c>
      <c r="H79" s="100" t="str">
        <f t="shared" si="7"/>
        <v/>
      </c>
      <c r="I79" s="100"/>
      <c r="J79" s="100" t="str">
        <f t="shared" si="8"/>
        <v>NOK</v>
      </c>
      <c r="K79" s="128"/>
      <c r="L79" s="129"/>
    </row>
    <row r="80" spans="2:12" ht="34.5" customHeight="1" x14ac:dyDescent="0.3">
      <c r="B80" s="110" t="str">
        <f t="shared" si="6"/>
        <v>4</v>
      </c>
      <c r="C80" s="98" t="str">
        <f>'4. Risk adjustment'!B79</f>
        <v>4D5</v>
      </c>
      <c r="D80" s="248">
        <v>68</v>
      </c>
      <c r="E80" s="98" t="str">
        <f>'4. Risk adjustment'!C79</f>
        <v>Außerbilanzieller Gesamtnennbetrag, auf der oben gewählten Meldeebene</v>
      </c>
      <c r="F80" s="201" t="str">
        <f>IF(ISBLANK('4. Risk adjustment'!E79),"",'4. Risk adjustment'!E79)</f>
        <v/>
      </c>
      <c r="G80" s="100" t="str">
        <f t="shared" si="5"/>
        <v>NOK</v>
      </c>
      <c r="H80" s="100" t="str">
        <f t="shared" si="7"/>
        <v/>
      </c>
      <c r="I80" s="100"/>
      <c r="J80" s="100" t="str">
        <f t="shared" si="8"/>
        <v>NOK</v>
      </c>
      <c r="K80" s="128"/>
      <c r="L80" s="129"/>
    </row>
    <row r="81" spans="1:23" ht="32.25" customHeight="1" x14ac:dyDescent="0.3">
      <c r="B81" s="110" t="str">
        <f t="shared" si="6"/>
        <v>4</v>
      </c>
      <c r="C81" s="98" t="str">
        <f>'4. Risk adjustment'!B87</f>
        <v>4D9</v>
      </c>
      <c r="D81" s="248">
        <v>69</v>
      </c>
      <c r="E81" s="98" t="str">
        <f>'4. Risk adjustment'!C87</f>
        <v>Derivative Gesamtrisikoposition, auf der oben gewählten Meldeebene</v>
      </c>
      <c r="F81" s="201" t="str">
        <f>IF(ISBLANK('4. Risk adjustment'!E87),"",'4. Risk adjustment'!E87)</f>
        <v/>
      </c>
      <c r="G81" s="100" t="str">
        <f t="shared" si="5"/>
        <v>NOK</v>
      </c>
      <c r="H81" s="100" t="str">
        <f t="shared" si="7"/>
        <v/>
      </c>
      <c r="I81" s="100"/>
      <c r="J81" s="100" t="str">
        <f t="shared" si="8"/>
        <v>NOK</v>
      </c>
      <c r="K81" s="128"/>
      <c r="L81" s="129"/>
    </row>
    <row r="82" spans="1:23" ht="47.25" customHeight="1" x14ac:dyDescent="0.3">
      <c r="B82" s="110" t="str">
        <f t="shared" si="6"/>
        <v>4</v>
      </c>
      <c r="C82" s="98" t="str">
        <f>'4. Risk adjustment'!B88</f>
        <v>4D10</v>
      </c>
      <c r="D82" s="248">
        <v>70</v>
      </c>
      <c r="E82" s="98" t="str">
        <f>'4. Risk adjustment'!C88</f>
        <v>Davon: Derivate, die über eine zentrale Gegenpartei (CCP) abgerechnet werden, auf der oben gewählten Meldeebene</v>
      </c>
      <c r="F82" s="201" t="str">
        <f>IF(ISBLANK('4. Risk adjustment'!E88),"",'4. Risk adjustment'!E88)</f>
        <v/>
      </c>
      <c r="G82" s="100" t="str">
        <f t="shared" si="5"/>
        <v>NOK</v>
      </c>
      <c r="H82" s="100" t="str">
        <f t="shared" si="7"/>
        <v/>
      </c>
      <c r="I82" s="100"/>
      <c r="J82" s="100" t="str">
        <f t="shared" si="8"/>
        <v>NOK</v>
      </c>
      <c r="K82" s="128"/>
      <c r="L82" s="129"/>
    </row>
    <row r="83" spans="1:23" ht="35.25" customHeight="1" x14ac:dyDescent="0.3">
      <c r="B83" s="110" t="str">
        <f t="shared" si="6"/>
        <v>4</v>
      </c>
      <c r="C83" s="98" t="str">
        <f>'4. Risk adjustment'!B102</f>
        <v>4D14</v>
      </c>
      <c r="D83" s="248">
        <v>71</v>
      </c>
      <c r="E83" s="98" t="str">
        <f>'4. Risk adjustment'!C102</f>
        <v>Name des institutsbezogenen Sicherungssystems
(nur wenn oben „Ja“ angegeben wurde)</v>
      </c>
      <c r="F83" s="201" t="str">
        <f>IF(ISBLANK('4. Risk adjustment'!E102),"",'4. Risk adjustment'!E102)</f>
        <v/>
      </c>
      <c r="G83" s="100" t="str">
        <f t="shared" si="5"/>
        <v>NOK</v>
      </c>
      <c r="H83" s="100"/>
      <c r="I83" s="100"/>
      <c r="J83" s="100"/>
      <c r="K83" s="128"/>
      <c r="L83" s="129"/>
    </row>
    <row r="84" spans="1:23" ht="48.75" customHeight="1" x14ac:dyDescent="0.3">
      <c r="B84" s="110" t="str">
        <f t="shared" si="6"/>
        <v>4</v>
      </c>
      <c r="C84" s="98" t="str">
        <f>'4. Risk adjustment'!B108</f>
        <v>4D17</v>
      </c>
      <c r="D84" s="248">
        <v>72</v>
      </c>
      <c r="E84" s="98" t="str">
        <f>'4. Risk adjustment'!C108</f>
        <v>Erfüllt das Institut die drei für diese Feld festgelegten Bedingungen (siehe Definitionen und Anleitung) zum Stichtag?</v>
      </c>
      <c r="F84" s="201" t="str">
        <f>IF(ISBLANK('4. Risk adjustment'!E108),"",'4. Risk adjustment'!E108)</f>
        <v/>
      </c>
      <c r="G84" s="100" t="str">
        <f t="shared" si="5"/>
        <v>NOK</v>
      </c>
      <c r="H84" s="100"/>
      <c r="I84" s="100"/>
      <c r="J84" s="100"/>
      <c r="K84" s="128"/>
      <c r="L84" s="129"/>
      <c r="O84" s="127"/>
      <c r="P84" s="127"/>
      <c r="Q84" s="127"/>
    </row>
    <row r="85" spans="1:23" ht="48" customHeight="1" x14ac:dyDescent="0.3">
      <c r="B85" s="110" t="str">
        <f t="shared" si="6"/>
        <v>4</v>
      </c>
      <c r="C85" s="98" t="str">
        <f>'4. Risk adjustment'!B109</f>
        <v>4D18</v>
      </c>
      <c r="D85" s="248">
        <v>73</v>
      </c>
      <c r="E85" s="98" t="str">
        <f>'4. Risk adjustment'!C109</f>
        <v>Name des EU-Mutterunternehmens
(auszufüllen, selbst wenn oben „Nein“ angegeben wurde)</v>
      </c>
      <c r="F85" s="201" t="str">
        <f>IF(ISBLANK('4. Risk adjustment'!E109),"",'4. Risk adjustment'!E109)</f>
        <v/>
      </c>
      <c r="G85" s="100" t="str">
        <f t="shared" si="5"/>
        <v>NOK</v>
      </c>
      <c r="H85" s="100"/>
      <c r="I85" s="100"/>
      <c r="J85" s="100"/>
      <c r="K85" s="128"/>
      <c r="L85" s="129"/>
      <c r="O85" s="32"/>
      <c r="P85" s="202"/>
    </row>
    <row r="86" spans="1:23" ht="50.25" customHeight="1" x14ac:dyDescent="0.3">
      <c r="B86" s="110" t="str">
        <f t="shared" si="6"/>
        <v>4</v>
      </c>
      <c r="C86" s="98" t="str">
        <f>'4. Risk adjustment'!B110</f>
        <v>4D19</v>
      </c>
      <c r="D86" s="248">
        <v>74</v>
      </c>
      <c r="E86" s="98" t="str">
        <f>'4. Risk adjustment'!C110</f>
        <v>RIAD/MFI-Code des EU-Mutterunternehmens
(auszufüllen, selbst wenn oben „Nein“ angegeben wurde)</v>
      </c>
      <c r="F86" s="201" t="str">
        <f>IF(ISBLANK('4. Risk adjustment'!E110),"",'4. Risk adjustment'!E110)</f>
        <v/>
      </c>
      <c r="G86" s="100" t="str">
        <f t="shared" si="5"/>
        <v>NOK</v>
      </c>
      <c r="H86" s="100"/>
      <c r="I86" s="100"/>
      <c r="J86" s="100"/>
      <c r="K86" s="128"/>
      <c r="L86" s="129"/>
    </row>
    <row r="87" spans="1:23" hidden="1" x14ac:dyDescent="0.3">
      <c r="L87" s="129"/>
    </row>
    <row r="88" spans="1:23" hidden="1" x14ac:dyDescent="0.3">
      <c r="L88" s="129"/>
    </row>
    <row r="89" spans="1:23" hidden="1" x14ac:dyDescent="0.3"/>
    <row r="90" spans="1:23" hidden="1" x14ac:dyDescent="0.3">
      <c r="B90" s="236"/>
      <c r="C90" s="236"/>
      <c r="D90" s="247"/>
      <c r="E90" s="236"/>
      <c r="F90" s="236"/>
      <c r="G90" s="236"/>
      <c r="H90" s="236"/>
      <c r="I90" s="236"/>
      <c r="J90" s="236"/>
      <c r="L90" s="129"/>
      <c r="M90" s="236"/>
      <c r="N90" s="247"/>
      <c r="O90" s="236"/>
      <c r="P90" s="236"/>
      <c r="Q90" s="236"/>
      <c r="R90" s="236"/>
      <c r="S90" s="236"/>
    </row>
    <row r="91" spans="1:23" ht="18" hidden="1" x14ac:dyDescent="0.3">
      <c r="B91" s="234" t="s">
        <v>751</v>
      </c>
      <c r="C91" s="71"/>
      <c r="D91" s="71"/>
      <c r="E91" s="72"/>
      <c r="F91" s="73"/>
      <c r="G91" s="72"/>
      <c r="H91" s="80"/>
      <c r="I91" s="80"/>
      <c r="J91" s="80"/>
      <c r="L91" s="129"/>
      <c r="M91" s="236"/>
      <c r="N91" s="247"/>
      <c r="O91" s="236"/>
      <c r="P91" s="236"/>
      <c r="Q91" s="236"/>
      <c r="R91" s="236"/>
      <c r="S91" s="236"/>
    </row>
    <row r="92" spans="1:23" hidden="1" x14ac:dyDescent="0.3">
      <c r="B92" s="236"/>
      <c r="C92" s="236"/>
      <c r="D92" s="247"/>
      <c r="E92" s="236"/>
      <c r="F92" s="236"/>
      <c r="G92" s="236"/>
      <c r="H92" s="236"/>
      <c r="I92" s="236"/>
      <c r="J92" s="236"/>
      <c r="L92" s="129"/>
      <c r="M92" s="236"/>
      <c r="N92" s="247"/>
      <c r="O92" s="236"/>
      <c r="P92" s="236"/>
      <c r="Q92" s="236"/>
      <c r="R92" s="236"/>
      <c r="S92" s="236"/>
    </row>
    <row r="93" spans="1:23" ht="43.2" hidden="1" x14ac:dyDescent="0.3">
      <c r="B93" s="17" t="str">
        <f>LEFT(C93,1)</f>
        <v>2</v>
      </c>
      <c r="C93" s="98" t="str">
        <f>'2. Basic annual contribution'!B26</f>
        <v>2B2</v>
      </c>
      <c r="D93" s="98"/>
      <c r="E93" s="98" t="str">
        <f>'2. Basic annual contribution'!C26</f>
        <v>Kommt das Institut für einen vereinfachten, auf einen Pauschalbetrag gestützten, jährlichen Beitrag infrage? 
(automatisch - nicht auszufüllen)</v>
      </c>
      <c r="F93" s="203" t="str">
        <f>'2. Basic annual contribution'!F26</f>
        <v>Kein Eintrag</v>
      </c>
      <c r="G93" s="236"/>
      <c r="H93" s="236"/>
      <c r="I93" s="236"/>
      <c r="J93" s="236"/>
      <c r="L93" s="129"/>
    </row>
    <row r="94" spans="1:23" s="236" customFormat="1" ht="43.2" hidden="1" x14ac:dyDescent="0.3">
      <c r="B94" s="17" t="str">
        <f>LEFT(C94,1)</f>
        <v>2</v>
      </c>
      <c r="C94" s="98" t="str">
        <f>'2. Basic annual contribution'!B42</f>
        <v>2C4</v>
      </c>
      <c r="D94" s="98"/>
      <c r="E94" s="98" t="str">
        <f>'2. Basic annual contribution'!C42</f>
        <v>Gesamtbuchwert von Verbindlichkeiten aus allen Derivaten (ausgenommen Kreditderivate)
(automatisch - nicht auszufüllen)</v>
      </c>
      <c r="F94" s="206">
        <f>'2. Basic annual contribution'!F42</f>
        <v>0</v>
      </c>
      <c r="L94" s="129"/>
      <c r="M94" s="37"/>
      <c r="N94" s="37"/>
      <c r="O94" s="37"/>
      <c r="P94" s="37"/>
      <c r="Q94" s="37"/>
      <c r="R94" s="37"/>
      <c r="S94" s="37"/>
      <c r="T94" s="37"/>
      <c r="U94" s="37"/>
      <c r="V94" s="37"/>
      <c r="W94" s="37"/>
    </row>
    <row r="95" spans="1:23" s="2" customFormat="1" ht="57.6" hidden="1" x14ac:dyDescent="0.3">
      <c r="A95" s="7"/>
      <c r="B95" s="17" t="str">
        <f t="shared" ref="B95:B139" si="9">LEFT(C95,1)</f>
        <v>2</v>
      </c>
      <c r="C95" s="98" t="str">
        <f>'2. Basic annual contribution'!B43</f>
        <v>2C5</v>
      </c>
      <c r="D95" s="98"/>
      <c r="E95" s="98" t="str">
        <f>'2. Basic annual contribution'!C43</f>
        <v>Verbindlichkeiten aus allen Derivaten (ausgenommen Kreditderivate), die gemäß der Verschuldungsquote unter Heranziehung einer Untergrenze bewertet werden
(automatisch - nicht auszufüllen)</v>
      </c>
      <c r="F95" s="206">
        <f>'2. Basic annual contribution'!F43</f>
        <v>0</v>
      </c>
      <c r="G95" s="236"/>
      <c r="H95" s="236"/>
      <c r="I95" s="236"/>
      <c r="J95" s="236"/>
      <c r="L95" s="129"/>
      <c r="M95" s="37"/>
      <c r="N95" s="37"/>
      <c r="O95" s="37"/>
      <c r="P95" s="37"/>
      <c r="Q95" s="37"/>
      <c r="R95" s="37"/>
      <c r="S95" s="37"/>
      <c r="T95" s="236"/>
      <c r="U95" s="236"/>
      <c r="V95" s="236"/>
      <c r="W95" s="236"/>
    </row>
    <row r="96" spans="1:23" s="236" customFormat="1" ht="57.6" hidden="1" x14ac:dyDescent="0.3">
      <c r="B96" s="17" t="str">
        <f t="shared" si="9"/>
        <v>2</v>
      </c>
      <c r="C96" s="98" t="str">
        <f>'2. Basic annual contribution'!B44</f>
        <v>2C6</v>
      </c>
      <c r="D96" s="98"/>
      <c r="E96" s="98" t="str">
        <f>'2. Basic annual contribution'!C44</f>
        <v>Summe der Verbindlichkeiten nach der Anpassung von Verbindlichkeiten aus allen Derivaten (ausgenommen Kreditderivate)
(automatisch - nicht auszufüllen)</v>
      </c>
      <c r="F96" s="206" t="str">
        <f>'2. Basic annual contribution'!F44</f>
        <v/>
      </c>
      <c r="L96" s="129"/>
      <c r="M96" s="37"/>
      <c r="N96" s="37"/>
      <c r="O96" s="37"/>
      <c r="P96" s="37"/>
      <c r="Q96" s="37"/>
      <c r="R96" s="37"/>
      <c r="S96" s="37"/>
      <c r="T96" s="2"/>
      <c r="U96" s="2"/>
      <c r="V96" s="2"/>
      <c r="W96" s="2"/>
    </row>
    <row r="97" spans="2:23" ht="43.2" hidden="1" x14ac:dyDescent="0.3">
      <c r="B97" s="17" t="str">
        <f t="shared" si="9"/>
        <v>3</v>
      </c>
      <c r="C97" s="98" t="str">
        <f>'3. Deductions'!B32</f>
        <v>3A2</v>
      </c>
      <c r="D97" s="98"/>
      <c r="E97" s="98" t="str">
        <f>'3. Deductions'!C32</f>
        <v>Davon: Verbindlichkeiten aus Derivaten, die nicht im Zusammenhang mit Clearing-Tätigkeiten stehen
(automatisch - nicht auszufüllen)</v>
      </c>
      <c r="F97" s="204">
        <f>'3. Deductions'!F32</f>
        <v>0</v>
      </c>
      <c r="G97" s="236"/>
      <c r="H97" s="236"/>
      <c r="I97" s="236"/>
      <c r="J97" s="236"/>
      <c r="L97" s="129"/>
      <c r="O97" s="37" t="s">
        <v>752</v>
      </c>
      <c r="T97" s="236"/>
      <c r="U97" s="236"/>
      <c r="V97" s="236"/>
      <c r="W97" s="236"/>
    </row>
    <row r="98" spans="2:23" ht="28.8" hidden="1" x14ac:dyDescent="0.3">
      <c r="B98" s="17" t="str">
        <f t="shared" si="9"/>
        <v>3</v>
      </c>
      <c r="C98" s="98" t="str">
        <f>'3. Deductions'!B33</f>
        <v>3A3</v>
      </c>
      <c r="D98" s="98"/>
      <c r="E98" s="98" t="str">
        <f>'3. Deductions'!C33</f>
        <v>Derivative Untergrenze
(automatisch - nicht auszufüllen)</v>
      </c>
      <c r="F98" s="204">
        <f>'3. Deductions'!F33</f>
        <v>0</v>
      </c>
      <c r="G98" s="236"/>
      <c r="H98" s="236"/>
      <c r="I98" s="236"/>
      <c r="J98" s="236"/>
      <c r="L98" s="129"/>
    </row>
    <row r="99" spans="2:23" ht="57.6" hidden="1" x14ac:dyDescent="0.3">
      <c r="B99" s="17" t="str">
        <f t="shared" si="9"/>
        <v>3</v>
      </c>
      <c r="C99" s="98" t="str">
        <f>'3. Deductions'!B34</f>
        <v>3A4</v>
      </c>
      <c r="D99" s="98"/>
      <c r="E99" s="98" t="str">
        <f>'3. Deductions'!C34</f>
        <v>Angepasster Wert der relevanten Verbindlichkeiten im Zusammenhang mit Clearing-Tätigkeiten, die sich aus Derivaten ergeben
(automatisch - nicht auszufüllen)</v>
      </c>
      <c r="F99" s="204">
        <f>'3. Deductions'!F34</f>
        <v>0</v>
      </c>
      <c r="G99" s="236"/>
      <c r="H99" s="236"/>
      <c r="I99" s="236"/>
      <c r="J99" s="236"/>
      <c r="L99" s="129"/>
    </row>
    <row r="100" spans="2:23" ht="28.8" hidden="1" x14ac:dyDescent="0.3">
      <c r="B100" s="17" t="str">
        <f t="shared" si="9"/>
        <v>3</v>
      </c>
      <c r="C100" s="98" t="str">
        <f>'3. Deductions'!B43</f>
        <v>3A7</v>
      </c>
      <c r="D100" s="98"/>
      <c r="E100" s="98" t="str">
        <f>'3. Deductions'!C43</f>
        <v>Davon: nicht aus Derivaten
(automatisch - nicht auszufüllen)</v>
      </c>
      <c r="F100" s="204">
        <f>'3. Deductions'!F43</f>
        <v>0</v>
      </c>
      <c r="G100" s="236"/>
      <c r="H100" s="236"/>
      <c r="I100" s="236"/>
      <c r="J100" s="236"/>
      <c r="L100" s="129"/>
    </row>
    <row r="101" spans="2:23" ht="43.2" hidden="1" x14ac:dyDescent="0.3">
      <c r="B101" s="17" t="str">
        <f t="shared" si="9"/>
        <v>3</v>
      </c>
      <c r="C101" s="98" t="str">
        <f>'3. Deductions'!B44</f>
        <v>3A8</v>
      </c>
      <c r="D101" s="98"/>
      <c r="E101" s="98" t="str">
        <f>'3. Deductions'!C44</f>
        <v>Abzugsfähiger Gesamtbetrag relevanter Verbindlichkeiten im Zusammenhang mit Clearing-Tätigkeiten
(automatisch - nicht auszufüllen)</v>
      </c>
      <c r="F101" s="204">
        <f>'3. Deductions'!F44</f>
        <v>0</v>
      </c>
      <c r="G101" s="236"/>
      <c r="H101" s="236"/>
      <c r="I101" s="236"/>
      <c r="J101" s="236"/>
      <c r="K101" s="236"/>
      <c r="L101" s="129"/>
    </row>
    <row r="102" spans="2:23" ht="57.6" hidden="1" x14ac:dyDescent="0.3">
      <c r="B102" s="17" t="str">
        <f t="shared" si="9"/>
        <v>3</v>
      </c>
      <c r="C102" s="98" t="str">
        <f>'3. Deductions'!B58</f>
        <v>3B2</v>
      </c>
      <c r="D102" s="98"/>
      <c r="E102" s="98" t="str">
        <f>'3. Deductions'!C58</f>
        <v>Davon: Verbindlichkeiten aus Derivaten, die nicht im Zusammenhang mit den Tätigkeiten eines Zentralverwahrers stehen
(automatisch - nicht auszufüllen)</v>
      </c>
      <c r="F102" s="204">
        <f>'3. Deductions'!F58</f>
        <v>0</v>
      </c>
      <c r="G102" s="236"/>
      <c r="H102" s="236"/>
      <c r="I102" s="236"/>
      <c r="J102" s="236"/>
      <c r="K102" s="236"/>
      <c r="L102" s="129"/>
    </row>
    <row r="103" spans="2:23" ht="28.8" hidden="1" x14ac:dyDescent="0.3">
      <c r="B103" s="17" t="str">
        <f t="shared" si="9"/>
        <v>3</v>
      </c>
      <c r="C103" s="98" t="str">
        <f>'3. Deductions'!B59</f>
        <v>3B3</v>
      </c>
      <c r="D103" s="98"/>
      <c r="E103" s="98" t="str">
        <f>'3. Deductions'!C59</f>
        <v>Derivative Untergrenze
(automatisch - nicht auszufüllen)</v>
      </c>
      <c r="F103" s="204">
        <f>'3. Deductions'!F59</f>
        <v>0</v>
      </c>
      <c r="G103" s="236"/>
      <c r="H103" s="236"/>
      <c r="I103" s="236"/>
      <c r="J103" s="236"/>
      <c r="K103" s="236"/>
      <c r="L103" s="129"/>
    </row>
    <row r="104" spans="2:23" ht="57.6" hidden="1" x14ac:dyDescent="0.3">
      <c r="B104" s="17" t="str">
        <f t="shared" si="9"/>
        <v>3</v>
      </c>
      <c r="C104" s="98" t="str">
        <f>'3. Deductions'!B60</f>
        <v>3B4</v>
      </c>
      <c r="D104" s="98"/>
      <c r="E104" s="98" t="str">
        <f>'3. Deductions'!C60</f>
        <v>Angepasster Wert relevanter Verbindlichkeiten im Zusammenhang mit den Tätigkeiten eines Zentralverwahrers, die sich aus Derivaten ergeben
(automatisch - nicht auszufüllen)</v>
      </c>
      <c r="F104" s="204">
        <f>'3. Deductions'!F60</f>
        <v>0</v>
      </c>
      <c r="G104" s="236"/>
      <c r="H104" s="236"/>
      <c r="I104" s="236"/>
      <c r="J104" s="236"/>
      <c r="K104" s="236"/>
      <c r="L104" s="129"/>
    </row>
    <row r="105" spans="2:23" ht="28.8" hidden="1" x14ac:dyDescent="0.3">
      <c r="B105" s="17" t="str">
        <f t="shared" si="9"/>
        <v>3</v>
      </c>
      <c r="C105" s="98" t="str">
        <f>'3. Deductions'!B69</f>
        <v>3B7</v>
      </c>
      <c r="D105" s="98"/>
      <c r="E105" s="98" t="str">
        <f>'3. Deductions'!C69</f>
        <v>Davon: nicht aus Derivaten
(automatisch - nicht auszufüllen)</v>
      </c>
      <c r="F105" s="204">
        <f>'3. Deductions'!F69</f>
        <v>0</v>
      </c>
      <c r="G105" s="236"/>
      <c r="H105" s="236"/>
      <c r="I105" s="236"/>
      <c r="J105" s="236"/>
      <c r="K105" s="236"/>
      <c r="L105" s="129"/>
    </row>
    <row r="106" spans="2:23" ht="57.6" hidden="1" x14ac:dyDescent="0.3">
      <c r="B106" s="17" t="str">
        <f t="shared" si="9"/>
        <v>3</v>
      </c>
      <c r="C106" s="98" t="str">
        <f>'3. Deductions'!B70</f>
        <v>3B8</v>
      </c>
      <c r="D106" s="98"/>
      <c r="E106" s="98" t="str">
        <f>'3. Deductions'!C70</f>
        <v>Abzugsfähiger Gesamtbetrag relevanter Verbindlichkeiten im Zusammenhang mit den Tätigkeiten eines Zentralverwahrers
(automatisch - nicht auszufüllen)</v>
      </c>
      <c r="F106" s="204">
        <f>'3. Deductions'!F70</f>
        <v>0</v>
      </c>
      <c r="G106" s="236"/>
      <c r="H106" s="236"/>
      <c r="I106" s="236"/>
      <c r="J106" s="236"/>
      <c r="L106" s="129"/>
    </row>
    <row r="107" spans="2:23" ht="57.6" hidden="1" x14ac:dyDescent="0.3">
      <c r="B107" s="17" t="str">
        <f t="shared" si="9"/>
        <v>3</v>
      </c>
      <c r="C107" s="98" t="str">
        <f>'3. Deductions'!B84</f>
        <v>3C2</v>
      </c>
      <c r="D107" s="98"/>
      <c r="E107" s="98" t="str">
        <f>'3. Deductions'!C84</f>
        <v>Davon: Verbindlichkeiten aus Derivaten, die sich nicht aus der Verwaltung von Kundenvermögen oder Kundengeldern ergeben
(automatisch - nicht auszufüllen)</v>
      </c>
      <c r="F107" s="204">
        <f>'3. Deductions'!F84</f>
        <v>0</v>
      </c>
      <c r="G107" s="236"/>
      <c r="H107" s="236"/>
      <c r="I107" s="236"/>
      <c r="J107" s="236"/>
      <c r="L107" s="129"/>
    </row>
    <row r="108" spans="2:23" ht="28.8" hidden="1" x14ac:dyDescent="0.3">
      <c r="B108" s="17" t="str">
        <f t="shared" si="9"/>
        <v>3</v>
      </c>
      <c r="C108" s="98" t="str">
        <f>'3. Deductions'!B85</f>
        <v>3C3</v>
      </c>
      <c r="D108" s="98"/>
      <c r="E108" s="98" t="str">
        <f>'3. Deductions'!C85</f>
        <v>Derivative Untergrenze
(automatisch - nicht auszufüllen)</v>
      </c>
      <c r="F108" s="204">
        <f>'3. Deductions'!F85</f>
        <v>0</v>
      </c>
      <c r="G108" s="236"/>
      <c r="H108" s="236"/>
      <c r="I108" s="236"/>
      <c r="J108" s="236"/>
      <c r="L108" s="129"/>
    </row>
    <row r="109" spans="2:23" ht="57.6" hidden="1" x14ac:dyDescent="0.3">
      <c r="B109" s="17" t="str">
        <f t="shared" si="9"/>
        <v>3</v>
      </c>
      <c r="C109" s="98" t="str">
        <f>'3. Deductions'!B86</f>
        <v>3C4</v>
      </c>
      <c r="D109" s="98"/>
      <c r="E109" s="98" t="str">
        <f>'3. Deductions'!C86</f>
        <v>Angepasster Wert relevanter Verbindlichkeiten aus der Verwaltung von Kundenvermögen oder Kundengeldern, die sich aus Derivaten ergeben
(automatisch - nicht auszufüllen)</v>
      </c>
      <c r="F109" s="204">
        <f>'3. Deductions'!F86</f>
        <v>0</v>
      </c>
      <c r="G109" s="236"/>
      <c r="H109" s="236"/>
      <c r="I109" s="236"/>
      <c r="J109" s="236"/>
      <c r="L109" s="129"/>
    </row>
    <row r="110" spans="2:23" ht="28.8" hidden="1" x14ac:dyDescent="0.3">
      <c r="B110" s="17" t="str">
        <f t="shared" si="9"/>
        <v>3</v>
      </c>
      <c r="C110" s="98" t="str">
        <f>'3. Deductions'!B95</f>
        <v>3C7</v>
      </c>
      <c r="D110" s="98"/>
      <c r="E110" s="98" t="str">
        <f>'3. Deductions'!C95</f>
        <v>Davon: nicht aus Derivaten
(automatisch - nicht auszufüllen)</v>
      </c>
      <c r="F110" s="204">
        <f>'3. Deductions'!F95</f>
        <v>0</v>
      </c>
      <c r="G110" s="236"/>
      <c r="H110" s="236"/>
      <c r="I110" s="236"/>
      <c r="J110" s="236"/>
      <c r="L110" s="129"/>
    </row>
    <row r="111" spans="2:23" ht="57.6" hidden="1" x14ac:dyDescent="0.3">
      <c r="B111" s="17" t="str">
        <f t="shared" si="9"/>
        <v>3</v>
      </c>
      <c r="C111" s="98" t="str">
        <f>'3. Deductions'!B96</f>
        <v>3C8</v>
      </c>
      <c r="D111" s="98"/>
      <c r="E111" s="98" t="str">
        <f>'3. Deductions'!C96</f>
        <v>Abzugsfähiger Gesamtbetrag relevanter Verbindlichkeiten aus der Verwaltung von Kundenvermögen oder Kundengeldern
(automatisch - nicht auszufüllen)</v>
      </c>
      <c r="F111" s="204">
        <f>'3. Deductions'!F96</f>
        <v>0</v>
      </c>
      <c r="G111" s="236"/>
      <c r="H111" s="236"/>
      <c r="I111" s="236"/>
      <c r="J111" s="236"/>
      <c r="L111" s="129"/>
    </row>
    <row r="112" spans="2:23" ht="43.2" hidden="1" x14ac:dyDescent="0.3">
      <c r="B112" s="17" t="str">
        <f t="shared" si="9"/>
        <v>3</v>
      </c>
      <c r="C112" s="98" t="str">
        <f>'3. Deductions'!B110</f>
        <v>3D2</v>
      </c>
      <c r="D112" s="98"/>
      <c r="E112" s="98" t="str">
        <f>'3. Deductions'!C110</f>
        <v>Davon: Verbindlichkeiten aus Derivaten, die sich nicht aus Förderdarlehen ergeben
(automatisch - nicht auszufüllen)</v>
      </c>
      <c r="F112" s="204">
        <f>'3. Deductions'!F110</f>
        <v>0</v>
      </c>
      <c r="G112" s="236"/>
      <c r="H112" s="236"/>
      <c r="I112" s="236"/>
      <c r="J112" s="236"/>
      <c r="L112" s="129"/>
    </row>
    <row r="113" spans="2:12" ht="28.8" hidden="1" x14ac:dyDescent="0.3">
      <c r="B113" s="17" t="str">
        <f t="shared" si="9"/>
        <v>3</v>
      </c>
      <c r="C113" s="98" t="str">
        <f>'3. Deductions'!B111</f>
        <v>3D3</v>
      </c>
      <c r="D113" s="98"/>
      <c r="E113" s="98" t="str">
        <f>'3. Deductions'!C111</f>
        <v>Derivative Untergrenze
(automatisch - nicht auszufüllen)</v>
      </c>
      <c r="F113" s="204">
        <f>'3. Deductions'!F111</f>
        <v>0</v>
      </c>
      <c r="G113" s="236"/>
      <c r="H113" s="236"/>
      <c r="I113" s="236"/>
      <c r="J113" s="236"/>
      <c r="L113" s="129"/>
    </row>
    <row r="114" spans="2:12" ht="43.2" hidden="1" x14ac:dyDescent="0.3">
      <c r="B114" s="17" t="str">
        <f t="shared" si="9"/>
        <v>3</v>
      </c>
      <c r="C114" s="98" t="str">
        <f>'3. Deductions'!B112</f>
        <v>3D4</v>
      </c>
      <c r="D114" s="98"/>
      <c r="E114" s="98" t="str">
        <f>'3. Deductions'!C112</f>
        <v>Angepasster Wert relevanter Verbindlichkeiten aus Förderdarlehen, die sich aus Derivaten ergeben
(automatisch - nicht auszufüllen)</v>
      </c>
      <c r="F114" s="204">
        <f>'3. Deductions'!F112</f>
        <v>0</v>
      </c>
      <c r="G114" s="236"/>
      <c r="H114" s="236"/>
      <c r="I114" s="236"/>
      <c r="J114" s="236"/>
      <c r="L114" s="129"/>
    </row>
    <row r="115" spans="2:12" ht="28.8" hidden="1" x14ac:dyDescent="0.3">
      <c r="B115" s="17" t="str">
        <f t="shared" si="9"/>
        <v>3</v>
      </c>
      <c r="C115" s="98" t="str">
        <f>'3. Deductions'!B121</f>
        <v>3D7</v>
      </c>
      <c r="D115" s="98"/>
      <c r="E115" s="98" t="str">
        <f>'3. Deductions'!C121</f>
        <v>Davon: nicht aus Derivaten
(automatisch - nicht auszufüllen)</v>
      </c>
      <c r="F115" s="204">
        <f>'3. Deductions'!F121</f>
        <v>0</v>
      </c>
      <c r="G115" s="236"/>
      <c r="H115" s="236"/>
      <c r="I115" s="236"/>
      <c r="J115" s="236"/>
      <c r="L115" s="129"/>
    </row>
    <row r="116" spans="2:12" ht="43.2" hidden="1" x14ac:dyDescent="0.3">
      <c r="B116" s="17" t="str">
        <f t="shared" si="9"/>
        <v>3</v>
      </c>
      <c r="C116" s="98" t="str">
        <f>'3. Deductions'!B122</f>
        <v>3D8</v>
      </c>
      <c r="D116" s="98"/>
      <c r="E116" s="98" t="str">
        <f>'3. Deductions'!C122</f>
        <v>Abzugsfähiger Gesamtbetrag relevanter Verbindlichkeiten aus Förderdarlehen
(automatisch - nicht auszufüllen)</v>
      </c>
      <c r="F116" s="204">
        <f>'3. Deductions'!F122</f>
        <v>0</v>
      </c>
      <c r="G116" s="236"/>
      <c r="H116" s="236"/>
      <c r="I116" s="236"/>
      <c r="J116" s="236"/>
      <c r="L116" s="129"/>
    </row>
    <row r="117" spans="2:12" ht="43.2" hidden="1" x14ac:dyDescent="0.3">
      <c r="B117" s="17" t="str">
        <f t="shared" si="9"/>
        <v>3</v>
      </c>
      <c r="C117" s="98" t="str">
        <f>'3. Deductions'!B136</f>
        <v>3E2</v>
      </c>
      <c r="D117" s="98"/>
      <c r="E117" s="98" t="str">
        <f>'3. Deductions'!C136</f>
        <v>Davon: nicht relevante Verbindlichkeiten, die sich aus Derivaten ergeben
(automatisch - nicht auszufüllen)</v>
      </c>
      <c r="F117" s="330">
        <f>'3. Deductions'!F136</f>
        <v>0</v>
      </c>
      <c r="G117" s="236"/>
      <c r="H117" s="236"/>
      <c r="I117" s="236"/>
      <c r="J117" s="236"/>
      <c r="L117" s="129"/>
    </row>
    <row r="118" spans="2:12" ht="28.8" hidden="1" x14ac:dyDescent="0.3">
      <c r="B118" s="17" t="str">
        <f t="shared" si="9"/>
        <v>3</v>
      </c>
      <c r="C118" s="98" t="str">
        <f>'3. Deductions'!B137</f>
        <v>3E3</v>
      </c>
      <c r="D118" s="98"/>
      <c r="E118" s="98" t="str">
        <f>'3. Deductions'!C137</f>
        <v>Derivative Untergrenze
(automatisch - nicht auszufüllen)</v>
      </c>
      <c r="F118" s="204">
        <f>'3. Deductions'!F137</f>
        <v>0</v>
      </c>
      <c r="G118" s="236"/>
      <c r="H118" s="236"/>
      <c r="I118" s="236"/>
      <c r="J118" s="236"/>
      <c r="L118" s="129"/>
    </row>
    <row r="119" spans="2:12" ht="57.6" hidden="1" x14ac:dyDescent="0.3">
      <c r="B119" s="17" t="str">
        <f t="shared" si="9"/>
        <v>3</v>
      </c>
      <c r="C119" s="98" t="str">
        <f>'3. Deductions'!B138</f>
        <v>3E4</v>
      </c>
      <c r="D119" s="98"/>
      <c r="E119" s="98" t="str">
        <f>'3. Deductions'!C138</f>
        <v>Angepasster Wert relevanter Verbindlichkeiten innerhalb institutsbezogener Sicherungssysteme, die sich aus Derivaten ergeben
(automatisch - nicht auszufüllen)</v>
      </c>
      <c r="F119" s="330">
        <f>'3. Deductions'!F138</f>
        <v>0</v>
      </c>
      <c r="G119" s="236"/>
      <c r="H119" s="236"/>
      <c r="I119" s="236"/>
      <c r="J119" s="236"/>
      <c r="L119" s="129"/>
    </row>
    <row r="120" spans="2:12" ht="28.8" hidden="1" x14ac:dyDescent="0.3">
      <c r="B120" s="17" t="str">
        <f t="shared" si="9"/>
        <v>3</v>
      </c>
      <c r="C120" s="98" t="str">
        <f>'3. Deductions'!B147</f>
        <v>3E7</v>
      </c>
      <c r="D120" s="98"/>
      <c r="E120" s="98" t="str">
        <f>'3. Deductions'!C147</f>
        <v>Davon: nicht aus Derivaten
(automatisch - nicht auszufüllen)</v>
      </c>
      <c r="F120" s="330">
        <f>'3. Deductions'!F147</f>
        <v>0</v>
      </c>
      <c r="G120" s="236"/>
      <c r="H120" s="236"/>
      <c r="I120" s="236"/>
      <c r="J120" s="236"/>
      <c r="L120" s="129"/>
    </row>
    <row r="121" spans="2:12" ht="57.6" hidden="1" x14ac:dyDescent="0.3">
      <c r="B121" s="17" t="str">
        <f t="shared" si="9"/>
        <v>3</v>
      </c>
      <c r="C121" s="98" t="str">
        <f>'3. Deductions'!B148</f>
        <v>3E8</v>
      </c>
      <c r="D121" s="98"/>
      <c r="E121" s="98" t="str">
        <f>'3. Deductions'!C148</f>
        <v>Angepasster Wert der Summe der relevanten Verbindlichkeiten aus institutsbezogenen Sicherungssystemen
(automatisch - nicht auszufüllen)</v>
      </c>
      <c r="F121" s="330">
        <f>'3. Deductions'!F148</f>
        <v>0</v>
      </c>
      <c r="G121" s="236"/>
      <c r="H121" s="236"/>
      <c r="I121" s="236"/>
      <c r="J121" s="236"/>
      <c r="L121" s="129"/>
    </row>
    <row r="122" spans="2:12" ht="57.6" hidden="1" x14ac:dyDescent="0.3">
      <c r="B122" s="17" t="str">
        <f t="shared" si="9"/>
        <v>3</v>
      </c>
      <c r="C122" s="98" t="str">
        <f>'3. Deductions'!B163</f>
        <v>3E11</v>
      </c>
      <c r="D122" s="98"/>
      <c r="E122" s="98" t="str">
        <f>'3. Deductions'!C163</f>
        <v>Abzugsfähiger Gesamtbetrag von Vermögenswerten und Verbindlichkeiten aus relevanten Verbindlichkeiten aus institutsbezogenen Sicherungssystemen
(automatisch - nicht auszufüllen)</v>
      </c>
      <c r="F122" s="207">
        <f>'3. Deductions'!F163</f>
        <v>0</v>
      </c>
      <c r="G122" s="236"/>
      <c r="H122" s="236"/>
      <c r="I122" s="236"/>
      <c r="J122" s="236"/>
      <c r="L122" s="129"/>
    </row>
    <row r="123" spans="2:12" ht="43.2" hidden="1" x14ac:dyDescent="0.3">
      <c r="B123" s="17" t="str">
        <f t="shared" si="9"/>
        <v>3</v>
      </c>
      <c r="C123" s="98" t="str">
        <f>'3. Deductions'!B175</f>
        <v>3F2</v>
      </c>
      <c r="D123" s="98"/>
      <c r="E123" s="98" t="str">
        <f>'3. Deductions'!C175</f>
        <v>Davon: Verbindlichkeiten aus Derivaten, die nicht gruppenintern sind
(automatisch - nicht auszufüllen)</v>
      </c>
      <c r="F123" s="330">
        <f>'3. Deductions'!F175</f>
        <v>0</v>
      </c>
      <c r="G123" s="236"/>
      <c r="H123" s="236"/>
      <c r="I123" s="236"/>
      <c r="J123" s="236"/>
      <c r="L123" s="129"/>
    </row>
    <row r="124" spans="2:12" ht="28.8" hidden="1" x14ac:dyDescent="0.3">
      <c r="B124" s="17" t="str">
        <f t="shared" si="9"/>
        <v>3</v>
      </c>
      <c r="C124" s="98" t="str">
        <f>'3. Deductions'!B176</f>
        <v>3F3</v>
      </c>
      <c r="D124" s="98"/>
      <c r="E124" s="98" t="str">
        <f>'3. Deductions'!C176</f>
        <v>Derivative Untergrenze
(automatisch - nicht auszufüllen)</v>
      </c>
      <c r="F124" s="204">
        <f>'3. Deductions'!F176</f>
        <v>0</v>
      </c>
      <c r="G124" s="236"/>
      <c r="H124" s="236"/>
      <c r="I124" s="236"/>
      <c r="J124" s="236"/>
      <c r="L124" s="129"/>
    </row>
    <row r="125" spans="2:12" ht="43.2" hidden="1" x14ac:dyDescent="0.3">
      <c r="B125" s="17" t="str">
        <f t="shared" si="9"/>
        <v>3</v>
      </c>
      <c r="C125" s="98" t="str">
        <f>'3. Deductions'!B177</f>
        <v>3F4</v>
      </c>
      <c r="D125" s="98"/>
      <c r="E125" s="98" t="str">
        <f>'3. Deductions'!C177</f>
        <v>Angepasster Wert der relevanten gruppeninternen Verbindlichkeiten aus Derivaten
(automatisch - nicht auszufüllen)</v>
      </c>
      <c r="F125" s="330">
        <f>'3. Deductions'!F177</f>
        <v>0</v>
      </c>
      <c r="G125" s="236"/>
      <c r="H125" s="236"/>
      <c r="I125" s="236"/>
      <c r="J125" s="236"/>
      <c r="L125" s="129"/>
    </row>
    <row r="126" spans="2:12" ht="28.8" hidden="1" x14ac:dyDescent="0.3">
      <c r="B126" s="17" t="str">
        <f t="shared" si="9"/>
        <v>3</v>
      </c>
      <c r="C126" s="98" t="str">
        <f>'3. Deductions'!B186</f>
        <v>3F7</v>
      </c>
      <c r="D126" s="98"/>
      <c r="E126" s="98" t="str">
        <f>'3. Deductions'!C186</f>
        <v>Davon: nicht aus Derivaten
(automatisch - nicht auszufüllen)</v>
      </c>
      <c r="F126" s="330">
        <f>'3. Deductions'!F186</f>
        <v>0</v>
      </c>
      <c r="G126" s="236"/>
      <c r="H126" s="236"/>
      <c r="I126" s="236"/>
      <c r="J126" s="236"/>
      <c r="L126" s="129"/>
    </row>
    <row r="127" spans="2:12" ht="43.2" hidden="1" x14ac:dyDescent="0.3">
      <c r="B127" s="17" t="str">
        <f t="shared" si="9"/>
        <v>3</v>
      </c>
      <c r="C127" s="98" t="str">
        <f>'3. Deductions'!B187</f>
        <v>3F8</v>
      </c>
      <c r="D127" s="98"/>
      <c r="E127" s="98" t="str">
        <f>'3. Deductions'!C187</f>
        <v>Angepasster Wert der Summe der relevanten gruppeninternen Verbindlichkeiten
(automatisch - nicht auszufüllen)</v>
      </c>
      <c r="F127" s="330">
        <f>'3. Deductions'!F187</f>
        <v>0</v>
      </c>
      <c r="G127" s="236"/>
      <c r="H127" s="236"/>
      <c r="I127" s="236"/>
      <c r="J127" s="236"/>
      <c r="L127" s="129"/>
    </row>
    <row r="128" spans="2:12" ht="57.6" hidden="1" x14ac:dyDescent="0.3">
      <c r="B128" s="17" t="str">
        <f t="shared" si="9"/>
        <v>3</v>
      </c>
      <c r="C128" s="98" t="str">
        <f>'3. Deductions'!B202</f>
        <v>3F11</v>
      </c>
      <c r="D128" s="98"/>
      <c r="E128" s="98" t="str">
        <f>'3. Deductions'!C202</f>
        <v>Abzugsfähiger Gesamtbetrag von Vermögenswerten und Verbindlichkeiten aus relevanten gruppeninternen Verbindlichkeiten
(automatisch - nicht auszufüllen)</v>
      </c>
      <c r="F128" s="207">
        <f>'3. Deductions'!F202</f>
        <v>0</v>
      </c>
      <c r="G128" s="236"/>
      <c r="H128" s="236"/>
      <c r="I128" s="236"/>
      <c r="J128" s="236"/>
      <c r="L128" s="129"/>
    </row>
    <row r="129" spans="2:14" ht="43.2" hidden="1" x14ac:dyDescent="0.3">
      <c r="B129" s="17" t="str">
        <f t="shared" si="9"/>
        <v>4</v>
      </c>
      <c r="C129" s="98" t="str">
        <f>'4. Risk adjustment'!B43</f>
        <v>4A16</v>
      </c>
      <c r="D129" s="98"/>
      <c r="E129" s="98" t="str">
        <f>'4. Risk adjustment'!C43</f>
        <v>Harte Kernkapitalquote, auf der oben gewählten Meldeebene
(automatisch - nicht auszufüllen)</v>
      </c>
      <c r="F129" s="204" t="str">
        <f>'4. Risk adjustment'!E43</f>
        <v/>
      </c>
      <c r="G129" s="236"/>
      <c r="H129" s="236"/>
      <c r="I129" s="236"/>
      <c r="J129" s="236"/>
      <c r="L129" s="129"/>
    </row>
    <row r="130" spans="2:14" ht="43.2" hidden="1" x14ac:dyDescent="0.3">
      <c r="B130" s="17" t="str">
        <f t="shared" si="9"/>
        <v>4</v>
      </c>
      <c r="C130" s="98" t="str">
        <f>'4. Risk adjustment'!B49</f>
        <v>4A18</v>
      </c>
      <c r="D130" s="98"/>
      <c r="E130" s="98" t="str">
        <f>'4. Risk adjustment'!C49</f>
        <v>Gesamtrisikoexponierung, dividiert durch die Summe der Vermögenswerte, auf der oben gewählten Meldeebene
(automatisch - nicht auszufüllen)</v>
      </c>
      <c r="F130" s="204" t="str">
        <f>'4. Risk adjustment'!E49</f>
        <v/>
      </c>
      <c r="G130" s="236"/>
      <c r="H130" s="236"/>
      <c r="I130" s="236"/>
      <c r="J130" s="236"/>
      <c r="L130" s="129"/>
    </row>
    <row r="131" spans="2:14" ht="28.8" hidden="1" x14ac:dyDescent="0.3">
      <c r="B131" s="17" t="str">
        <f t="shared" si="9"/>
        <v>4</v>
      </c>
      <c r="C131" s="98" t="str">
        <f>'4. Risk adjustment'!B72</f>
        <v>4D2</v>
      </c>
      <c r="D131" s="98"/>
      <c r="E131" s="98" t="str">
        <f>'4. Risk adjustment'!C72</f>
        <v>a) Geteilt durch die Gesamtrisikoexponierung
(automatisch - nicht auszufüllen)</v>
      </c>
      <c r="F131" s="204" t="str">
        <f>'4. Risk adjustment'!E72</f>
        <v/>
      </c>
      <c r="G131" s="236"/>
      <c r="H131" s="236"/>
      <c r="I131" s="236"/>
      <c r="J131" s="236"/>
      <c r="L131" s="129"/>
    </row>
    <row r="132" spans="2:14" ht="28.8" hidden="1" x14ac:dyDescent="0.3">
      <c r="B132" s="17" t="str">
        <f t="shared" si="9"/>
        <v>4</v>
      </c>
      <c r="C132" s="98" t="str">
        <f>'4. Risk adjustment'!B73</f>
        <v>4D3</v>
      </c>
      <c r="D132" s="98"/>
      <c r="E132" s="98" t="str">
        <f>'4. Risk adjustment'!C73</f>
        <v>b) Geteilt durch das harte Kernkapital
(automatisch - nicht auszufüllen)</v>
      </c>
      <c r="F132" s="204" t="str">
        <f>'4. Risk adjustment'!E73</f>
        <v/>
      </c>
      <c r="G132" s="236"/>
      <c r="H132" s="236"/>
      <c r="I132" s="236"/>
      <c r="J132" s="236"/>
      <c r="L132" s="129"/>
    </row>
    <row r="133" spans="2:14" ht="28.8" hidden="1" x14ac:dyDescent="0.3">
      <c r="B133" s="17" t="str">
        <f t="shared" si="9"/>
        <v>4</v>
      </c>
      <c r="C133" s="98" t="str">
        <f>'4. Risk adjustment'!B74</f>
        <v>4D4</v>
      </c>
      <c r="D133" s="98"/>
      <c r="E133" s="98" t="str">
        <f>'4. Risk adjustment'!C74</f>
        <v>c) Geteilt durch die Summe der Vermögenswerte
(automatisch - nicht auszufüllen)</v>
      </c>
      <c r="F133" s="204" t="str">
        <f>'4. Risk adjustment'!E74</f>
        <v/>
      </c>
      <c r="G133" s="236"/>
      <c r="H133" s="236"/>
      <c r="I133" s="236"/>
      <c r="J133" s="236"/>
      <c r="L133" s="129"/>
    </row>
    <row r="134" spans="2:14" ht="28.8" hidden="1" x14ac:dyDescent="0.3">
      <c r="B134" s="17" t="str">
        <f t="shared" si="9"/>
        <v>4</v>
      </c>
      <c r="C134" s="98" t="str">
        <f>'4. Risk adjustment'!B80</f>
        <v>4D6</v>
      </c>
      <c r="D134" s="98"/>
      <c r="E134" s="98" t="str">
        <f>'4. Risk adjustment'!C80</f>
        <v>a) Geteilt durch die Gesamtrisikoexponierung
(automatisch - nicht auszufüllen)</v>
      </c>
      <c r="F134" s="204" t="str">
        <f>'4. Risk adjustment'!E80</f>
        <v/>
      </c>
      <c r="G134" s="236"/>
      <c r="H134" s="236"/>
      <c r="I134" s="236"/>
      <c r="J134" s="236"/>
      <c r="L134" s="129"/>
    </row>
    <row r="135" spans="2:14" ht="28.8" hidden="1" x14ac:dyDescent="0.3">
      <c r="B135" s="17" t="str">
        <f t="shared" si="9"/>
        <v>4</v>
      </c>
      <c r="C135" s="98" t="str">
        <f>'4. Risk adjustment'!B81</f>
        <v>4D7</v>
      </c>
      <c r="D135" s="98"/>
      <c r="E135" s="98" t="str">
        <f>'4. Risk adjustment'!C81</f>
        <v>b) Geteilt durch das harte Kernkapital
(automatisch - nicht auszufüllen)</v>
      </c>
      <c r="F135" s="204" t="str">
        <f>'4. Risk adjustment'!E81</f>
        <v/>
      </c>
      <c r="G135" s="236"/>
      <c r="H135" s="236"/>
      <c r="I135" s="236"/>
      <c r="J135" s="236"/>
      <c r="L135" s="129"/>
    </row>
    <row r="136" spans="2:14" ht="28.8" hidden="1" x14ac:dyDescent="0.3">
      <c r="B136" s="17" t="str">
        <f t="shared" si="9"/>
        <v>4</v>
      </c>
      <c r="C136" s="98" t="str">
        <f>'4. Risk adjustment'!B82</f>
        <v>4D8</v>
      </c>
      <c r="D136" s="98"/>
      <c r="E136" s="98" t="str">
        <f>'4. Risk adjustment'!C82</f>
        <v>c) Geteilt durch die Summe der Vermögenswerte
(automatisch - nicht auszufüllen)</v>
      </c>
      <c r="F136" s="204" t="str">
        <f>'4. Risk adjustment'!E82</f>
        <v/>
      </c>
      <c r="G136" s="236"/>
      <c r="H136" s="236"/>
      <c r="I136" s="236"/>
      <c r="J136" s="236"/>
      <c r="L136" s="129"/>
    </row>
    <row r="137" spans="2:14" ht="28.8" hidden="1" x14ac:dyDescent="0.3">
      <c r="B137" s="17" t="str">
        <f t="shared" si="9"/>
        <v>4</v>
      </c>
      <c r="C137" s="98" t="str">
        <f>'4. Risk adjustment'!B89</f>
        <v>4D11</v>
      </c>
      <c r="D137" s="98"/>
      <c r="E137" s="98" t="str">
        <f>'4. Risk adjustment'!C89</f>
        <v>a) Geteilt durch die Gesamtrisikoexponierung
(automatisch - nicht auszufüllen)</v>
      </c>
      <c r="F137" s="204" t="str">
        <f>'4. Risk adjustment'!E89</f>
        <v/>
      </c>
      <c r="G137" s="236"/>
      <c r="H137" s="236"/>
      <c r="I137" s="236"/>
      <c r="J137" s="236"/>
      <c r="L137" s="129"/>
    </row>
    <row r="138" spans="2:14" ht="28.8" hidden="1" x14ac:dyDescent="0.3">
      <c r="B138" s="17" t="str">
        <f t="shared" si="9"/>
        <v>4</v>
      </c>
      <c r="C138" s="98" t="str">
        <f>'4. Risk adjustment'!B90</f>
        <v>4D12</v>
      </c>
      <c r="D138" s="98"/>
      <c r="E138" s="98" t="str">
        <f>'4. Risk adjustment'!C90</f>
        <v>b) Geteilt durch das harte Kernkapital
(automatisch - nicht auszufüllen)</v>
      </c>
      <c r="F138" s="204" t="str">
        <f>'4. Risk adjustment'!E90</f>
        <v/>
      </c>
      <c r="G138" s="236"/>
      <c r="H138" s="236"/>
      <c r="I138" s="236"/>
      <c r="J138" s="236"/>
      <c r="L138" s="129"/>
    </row>
    <row r="139" spans="2:14" ht="28.8" hidden="1" x14ac:dyDescent="0.3">
      <c r="B139" s="17" t="str">
        <f t="shared" si="9"/>
        <v>4</v>
      </c>
      <c r="C139" s="98" t="str">
        <f>'4. Risk adjustment'!B91</f>
        <v>4D13</v>
      </c>
      <c r="D139" s="98"/>
      <c r="E139" s="98" t="str">
        <f>'4. Risk adjustment'!C91</f>
        <v>c) Geteilt durch die Summe der Vermögenswerte
(automatisch - nicht auszufüllen)</v>
      </c>
      <c r="F139" s="204" t="str">
        <f>'4. Risk adjustment'!E91</f>
        <v/>
      </c>
      <c r="G139" s="236"/>
      <c r="H139" s="236"/>
      <c r="I139" s="236"/>
      <c r="J139" s="236"/>
      <c r="L139" s="129"/>
    </row>
    <row r="140" spans="2:14" x14ac:dyDescent="0.3">
      <c r="K140" s="15"/>
      <c r="L140" s="129"/>
    </row>
    <row r="141" spans="2:14" x14ac:dyDescent="0.3">
      <c r="K141" s="15"/>
      <c r="L141" s="197"/>
      <c r="M141" s="15"/>
      <c r="N141" s="15"/>
    </row>
    <row r="142" spans="2:14" x14ac:dyDescent="0.3">
      <c r="K142" s="15"/>
      <c r="L142" s="197"/>
      <c r="M142" s="15"/>
      <c r="N142" s="15"/>
    </row>
    <row r="143" spans="2:14" x14ac:dyDescent="0.3">
      <c r="L143" s="197"/>
      <c r="M143" s="15"/>
      <c r="N143" s="15"/>
    </row>
  </sheetData>
  <sheetProtection password="B069" sheet="1" objects="1" scenarios="1" autoFilter="0"/>
  <mergeCells count="62">
    <mergeCell ref="T45:W45"/>
    <mergeCell ref="T40:W40"/>
    <mergeCell ref="T41:W41"/>
    <mergeCell ref="T42:W42"/>
    <mergeCell ref="T35:W35"/>
    <mergeCell ref="T36:W36"/>
    <mergeCell ref="T37:W37"/>
    <mergeCell ref="T38:W38"/>
    <mergeCell ref="T39:W39"/>
    <mergeCell ref="T34:W34"/>
    <mergeCell ref="T29:W29"/>
    <mergeCell ref="T30:W30"/>
    <mergeCell ref="T31:W31"/>
    <mergeCell ref="P23:S23"/>
    <mergeCell ref="T26:W26"/>
    <mergeCell ref="P24:S24"/>
    <mergeCell ref="T27:W27"/>
    <mergeCell ref="P25:S25"/>
    <mergeCell ref="P31:S31"/>
    <mergeCell ref="T32:W32"/>
    <mergeCell ref="P32:S32"/>
    <mergeCell ref="T28:W28"/>
    <mergeCell ref="T23:W23"/>
    <mergeCell ref="T24:W24"/>
    <mergeCell ref="T25:W25"/>
    <mergeCell ref="T17:W17"/>
    <mergeCell ref="P18:S18"/>
    <mergeCell ref="P33:S33"/>
    <mergeCell ref="P19:S19"/>
    <mergeCell ref="T19:W19"/>
    <mergeCell ref="T21:W21"/>
    <mergeCell ref="T22:W22"/>
    <mergeCell ref="P20:S20"/>
    <mergeCell ref="B2:S2"/>
    <mergeCell ref="T18:W18"/>
    <mergeCell ref="P13:S13"/>
    <mergeCell ref="T13:W13"/>
    <mergeCell ref="P14:S14"/>
    <mergeCell ref="T14:W14"/>
    <mergeCell ref="P15:S15"/>
    <mergeCell ref="T15:W15"/>
    <mergeCell ref="B9:K9"/>
    <mergeCell ref="L9:S9"/>
    <mergeCell ref="H11:J11"/>
    <mergeCell ref="P12:S12"/>
    <mergeCell ref="B4:S4"/>
    <mergeCell ref="P16:S16"/>
    <mergeCell ref="T16:W16"/>
    <mergeCell ref="P17:S17"/>
    <mergeCell ref="B39:J39"/>
    <mergeCell ref="P30:S30"/>
    <mergeCell ref="P34:S34"/>
    <mergeCell ref="P35:S35"/>
    <mergeCell ref="P21:S21"/>
    <mergeCell ref="P22:S22"/>
    <mergeCell ref="P26:S26"/>
    <mergeCell ref="P27:S27"/>
    <mergeCell ref="P28:S28"/>
    <mergeCell ref="P29:S29"/>
    <mergeCell ref="P36:S36"/>
    <mergeCell ref="P37:S37"/>
    <mergeCell ref="P38:S38"/>
  </mergeCells>
  <conditionalFormatting sqref="H13:J38 H40:J86">
    <cfRule type="containsBlanks" dxfId="0" priority="7" stopIfTrue="1">
      <formula>LEN(TRIM(H13))=0</formula>
    </cfRule>
  </conditionalFormatting>
  <pageMargins left="0.70866141732283472" right="0.70866141732283472" top="0.74803149606299213" bottom="0.74803149606299213" header="0.31496062992125984" footer="0.31496062992125984"/>
  <pageSetup paperSize="8" scale="52" fitToHeight="0" orientation="portrait" r:id="rId1"/>
  <headerFooter>
    <oddFooter>&amp;LIm Voraus erhobene Beiträge zum einheitlichen Abwicklungsfonds – Meldeformular für den Beitragszeitraum 2017&amp;R6. Validierungsregeln -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2.xml><?xml version="1.0" encoding="utf-8"?>
<ds:datastoreItem xmlns:ds="http://schemas.openxmlformats.org/officeDocument/2006/customXml" ds:itemID="{9B4704C0-1A9D-4D18-A9CA-8FFB000B54BB}">
  <ds:schemaRefs>
    <ds:schemaRef ds:uri="http://schemas.microsoft.com/office/2006/metadata/properties"/>
    <ds:schemaRef ds:uri="http://schemas.microsoft.com/office/infopath/2007/PartnerControls"/>
    <ds:schemaRef ds:uri="http://schemas.microsoft.com/sharepoint/v3/field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5f64fa9d-c8ee-42a6-9a40-77bfaa612b5f"/>
    <ds:schemaRef ds:uri="http://www.w3.org/XML/1998/namespace"/>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4.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CDT</Template>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Read me</vt:lpstr>
      <vt:lpstr>1. General Information</vt:lpstr>
      <vt:lpstr>2. Basic annual contribution</vt:lpstr>
      <vt:lpstr>3. Deductions</vt:lpstr>
      <vt:lpstr>4. Risk adjustment</vt:lpstr>
      <vt:lpstr>5. Definitions and guidance</vt:lpstr>
      <vt:lpstr>6. Validation rules</vt:lpstr>
      <vt:lpstr>'1. General Information'!Print_Area</vt:lpstr>
      <vt:lpstr>'2. Basic annual contribution'!Print_Area</vt:lpstr>
      <vt:lpstr>'3. Deductions'!Print_Area</vt:lpstr>
      <vt:lpstr>'4. Risk adjustment'!Print_Area</vt:lpstr>
      <vt:lpstr>'5. Definitions and guidance'!Print_Area</vt:lpstr>
      <vt:lpstr>'6. Validation rules'!Print_Area</vt:lpstr>
      <vt:lpstr>'Read me'!Print_Area</vt:lpstr>
      <vt:lpstr>'1. General Information'!Print_Titles</vt:lpstr>
      <vt:lpstr>'2. Basic annual contribution'!Print_Titles</vt:lpstr>
      <vt:lpstr>'3. Deductions'!Print_Titles</vt:lpstr>
      <vt:lpstr>'4. Risk adjustment'!Print_Titles</vt:lpstr>
      <vt:lpstr>'5. Definitions and guidance'!Print_Titles</vt:lpstr>
      <vt:lpstr>'6. Validation rules'!Print_Titles</vt:lpstr>
      <vt:lpstr>'Read 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CDT</dc:title>
  <dc:subject>CDT</dc:subject>
  <dc:creator/>
  <cp:keywords>CDT</cp:keywords>
  <dc:description>CDT</dc:description>
  <cp:lastModifiedBy/>
  <dcterms:created xsi:type="dcterms:W3CDTF">2016-10-10T09:29:40Z</dcterms:created>
  <dcterms:modified xsi:type="dcterms:W3CDTF">2016-10-31T14:38:21Z</dcterms:modified>
  <cp:category>CDT</cp:category>
</cp:coreProperties>
</file>