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SingleCells1.xml" ContentType="application/vnd.openxmlformats-officedocument.spreadsheetml.tableSingleCells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spse.fma.gv.at/rat/team_dq/dok_klvv_meldewesen/"/>
    </mc:Choice>
  </mc:AlternateContent>
  <xr:revisionPtr revIDLastSave="0" documentId="13_ncr:1_{AB1E9F9F-C584-47FF-96A0-BB824EF8582E}" xr6:coauthVersionLast="47" xr6:coauthVersionMax="47" xr10:uidLastSave="{00000000-0000-0000-0000-000000000000}"/>
  <bookViews>
    <workbookView xWindow="-120" yWindow="-120" windowWidth="29040" windowHeight="15840" tabRatio="863" firstSheet="1" activeTab="2" xr2:uid="{00000000-000D-0000-FFFF-FFFF00000000}"/>
  </bookViews>
  <sheets>
    <sheet name="Ideen" sheetId="48" state="hidden" r:id="rId1"/>
    <sheet name="Validierung" sheetId="77" r:id="rId2"/>
    <sheet name="Basisinformationen" sheetId="76" r:id="rId3"/>
    <sheet name="Helper" sheetId="78" state="hidden" r:id="rId4"/>
    <sheet name="Übersicht" sheetId="26" r:id="rId5"/>
    <sheet name="KLVV.01.02.02" sheetId="3" r:id="rId6"/>
    <sheet name="KLVV.01.03.01" sheetId="22" r:id="rId7"/>
    <sheet name="KLVV.01.04.02" sheetId="23" r:id="rId8"/>
    <sheet name="KLVV.02.02.02" sheetId="4" r:id="rId9"/>
    <sheet name="KLVV.03.01.02" sheetId="25" r:id="rId10"/>
    <sheet name="KLVV.04.01.02 - Übersicht" sheetId="61" r:id="rId11"/>
    <sheet name="KLVV.04.01.02.01" sheetId="60" r:id="rId12"/>
    <sheet name="KLVV.04.01.02.02" sheetId="54" r:id="rId13"/>
    <sheet name="KLVV.04.01.02.03" sheetId="55" r:id="rId14"/>
    <sheet name="KLVV.04.01.02.04" sheetId="56" r:id="rId15"/>
    <sheet name="KLVV.04.01.02.05" sheetId="57" r:id="rId16"/>
    <sheet name="KLVV.04.01.02.07" sheetId="59" r:id="rId17"/>
    <sheet name="KLVV.04.01.02.08" sheetId="64" r:id="rId18"/>
    <sheet name="KLVV.04.01.02.09" sheetId="65" r:id="rId19"/>
    <sheet name="KLVV.04.01.02.10" sheetId="66" r:id="rId20"/>
    <sheet name="KLVV_GE" sheetId="67" state="hidden" r:id="rId21"/>
    <sheet name="KLVV_VM" sheetId="68" state="hidden" r:id="rId22"/>
    <sheet name="KLVV_RV" sheetId="69" state="hidden" r:id="rId23"/>
    <sheet name="KLVV_AR" sheetId="70" state="hidden" r:id="rId24"/>
    <sheet name="KLVV_VO" sheetId="71" state="hidden" r:id="rId25"/>
    <sheet name="KLVV_JN" sheetId="72" state="hidden" r:id="rId26"/>
    <sheet name="KLVV_KA" sheetId="73" state="hidden" r:id="rId27"/>
    <sheet name="KLVV_SP" sheetId="74" state="hidden" r:id="rId28"/>
    <sheet name="KLVV_WA" sheetId="75" state="hidden" r:id="rId29"/>
    <sheet name="Melde-Übersicht" sheetId="21" state="hidden" r:id="rId30"/>
    <sheet name="Daten - KLVV.01.02" sheetId="19" state="hidden" r:id="rId31"/>
    <sheet name="Daten - KLVV.02.02" sheetId="42" state="hidden" r:id="rId32"/>
    <sheet name="Daten - KLVV.03.01" sheetId="46" state="hidden" r:id="rId33"/>
    <sheet name="Daten - KLVV.04.01" sheetId="62" state="hidden" r:id="rId34"/>
  </sheets>
  <definedNames>
    <definedName name="BereichPFS">Helper!$E$2:$E$42</definedName>
    <definedName name="_xlnm.Print_Area" localSheetId="2">Basisinformationen!$B$6:$C$9</definedName>
    <definedName name="_xlnm.Print_Area" localSheetId="5">'KLVV.01.02.02'!$A$2:$C$23,'KLVV.01.02.02'!$A$27:$C$45</definedName>
    <definedName name="_xlnm.Print_Area" localSheetId="8">'KLVV.02.02.02'!$A$2:$C$37</definedName>
    <definedName name="_xlnm.Print_Area" localSheetId="9">'KLVV.03.01.02'!$A$2:$C$37</definedName>
    <definedName name="_xlnm.Print_Area" localSheetId="10">'KLVV.04.01.02 - Übersicht'!$A$2:$B$15</definedName>
    <definedName name="_xlnm.Print_Area" localSheetId="11">'KLVV.04.01.02.01'!$A$2:$C$17</definedName>
    <definedName name="_xlnm.Print_Area" localSheetId="4">Übersicht!$A$2:$D$23</definedName>
    <definedName name="KLVV_Details">Helper!$F$1:$G$17</definedName>
    <definedName name="KLVV01020201_data_range">'KLVV.01.02.02'!$C$10:$C$23</definedName>
    <definedName name="KLVV01020202_data_range">'KLVV.01.02.02'!$C$32:$C$45</definedName>
    <definedName name="KLVV02020201_data_range">'KLVV.02.02.02'!$C$10:$C$37</definedName>
    <definedName name="KLVV03010201_data_range">'KLVV.03.01.02'!$C$10:$C$37</definedName>
    <definedName name="KLVV04010201_data_range">'KLVV.04.01.02.01'!$C$9:$C$17</definedName>
    <definedName name="KLVV04010205_data_range">'KLVV.04.01.02.05'!$C$10:$C$10</definedName>
    <definedName name="Offene_Tabellen">Helper!$J$2:$J$10</definedName>
    <definedName name="pdf_KLVV010202">'KLVV.01.02.02'!$A$2:$C$23,'KLVV.01.02.02'!$A$27:$C$45</definedName>
    <definedName name="pdf_KLVV020202">'KLVV.02.02.02'!$A$2:$C$37</definedName>
    <definedName name="pdf_KLVV030102">'KLVV.03.01.02'!$A$2:$C$37</definedName>
    <definedName name="pdf_KLVV04010201">'KLVV.04.01.02.01'!$A$2:$C$17</definedName>
    <definedName name="pdf_KLVV040102Übersicht">'KLVV.04.01.02 - Übersicht'!$A$2:$B$15</definedName>
    <definedName name="pdf_TemplateÜbersicht">Übersicht!$A$2:$D$23</definedName>
    <definedName name="pdf_Übersicht">Basisinformationen!$B$6:$C$9</definedName>
    <definedName name="range_open_table">Ideen!$A$11:$B$19</definedName>
    <definedName name="range_table">Ideen!$A$2:$A$7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25" l="1"/>
  <c r="C9" i="60" l="1"/>
  <c r="H3" i="78"/>
  <c r="H4" i="78"/>
  <c r="H5" i="78"/>
  <c r="H6" i="78"/>
  <c r="H7" i="78"/>
  <c r="H8" i="78"/>
  <c r="H9" i="78"/>
  <c r="H10" i="78"/>
  <c r="H11" i="78"/>
  <c r="H12" i="78"/>
  <c r="H13" i="78"/>
  <c r="H14" i="78"/>
  <c r="H15" i="78"/>
  <c r="H16" i="78"/>
  <c r="H17" i="78"/>
  <c r="H2" i="78"/>
  <c r="C31" i="25" l="1"/>
  <c r="C38" i="3" l="1"/>
  <c r="C13" i="3" l="1"/>
  <c r="C12" i="3"/>
  <c r="C39" i="3"/>
  <c r="C35" i="3"/>
  <c r="C34" i="3"/>
  <c r="C11" i="4"/>
  <c r="C40" i="3"/>
  <c r="C20" i="3"/>
  <c r="C15" i="3"/>
  <c r="C32" i="3" l="1"/>
  <c r="C10" i="4"/>
  <c r="G24" i="25"/>
  <c r="G35" i="25" s="1"/>
  <c r="C11" i="3"/>
  <c r="C23" i="3" s="1"/>
  <c r="C36" i="3"/>
  <c r="C45" i="3" l="1"/>
  <c r="B4" i="21" l="1"/>
  <c r="B2" i="21"/>
  <c r="B1" i="21"/>
  <c r="C30" i="4" l="1"/>
  <c r="C25" i="4"/>
  <c r="C20" i="4"/>
  <c r="C19" i="4" s="1"/>
  <c r="C29" i="4" l="1"/>
  <c r="C33" i="4" s="1"/>
  <c r="C10" i="25"/>
  <c r="G25" i="25" s="1"/>
  <c r="J31" i="25" l="1"/>
  <c r="J30" i="25"/>
  <c r="G31" i="25"/>
  <c r="G30" i="25"/>
  <c r="G32" i="25" l="1"/>
  <c r="G37" i="25" s="1"/>
  <c r="C36" i="25" s="1"/>
  <c r="C37" i="2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Götz Simone</author>
  </authors>
  <commentList>
    <comment ref="C11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 xml:space="preserve">Rechenregel: </t>
        </r>
        <r>
          <rPr>
            <sz val="9"/>
            <color indexed="81"/>
            <rFont val="Segoe UI"/>
            <family val="2"/>
          </rPr>
          <t xml:space="preserve">
(R0020,C0010) = (R0030,C0010) + (R0040,C0010)
                          + (R0050,C0010)</t>
        </r>
      </text>
    </comment>
    <comment ref="C15" authorId="0" shapeId="0" xr:uid="{00000000-0006-0000-0500-000002000000}">
      <text>
        <r>
          <rPr>
            <b/>
            <sz val="9"/>
            <color indexed="81"/>
            <rFont val="Segoe UI"/>
            <family val="2"/>
          </rPr>
          <t xml:space="preserve">Rechenregel: 
</t>
        </r>
        <r>
          <rPr>
            <sz val="9"/>
            <color indexed="81"/>
            <rFont val="Segoe UI"/>
            <family val="2"/>
          </rPr>
          <t xml:space="preserve">(R0060,C0010) = (R0070,C0010) + (R0080,C0010)
                          + (R0090,C0010) + (R0100,C0010)
</t>
        </r>
      </text>
    </comment>
    <comment ref="C20" authorId="0" shapeId="0" xr:uid="{00000000-0006-0000-0500-000003000000}">
      <text>
        <r>
          <rPr>
            <b/>
            <sz val="9"/>
            <color indexed="81"/>
            <rFont val="Segoe UI"/>
            <family val="2"/>
          </rPr>
          <t>Rechenregel: 
(</t>
        </r>
        <r>
          <rPr>
            <sz val="9"/>
            <color indexed="81"/>
            <rFont val="Segoe UI"/>
            <family val="2"/>
          </rPr>
          <t xml:space="preserve">R0110,C0010) = (R0120,C0010) + (R0130,C0010)
</t>
        </r>
      </text>
    </comment>
    <comment ref="C23" authorId="0" shapeId="0" xr:uid="{00000000-0006-0000-0500-000004000000}">
      <text>
        <r>
          <rPr>
            <b/>
            <sz val="9"/>
            <color indexed="81"/>
            <rFont val="Segoe UI"/>
            <family val="2"/>
          </rPr>
          <t xml:space="preserve">Rechenregel: 
</t>
        </r>
        <r>
          <rPr>
            <sz val="9"/>
            <color indexed="81"/>
            <rFont val="Segoe UI"/>
            <family val="2"/>
          </rPr>
          <t xml:space="preserve">(R0140,C0010) = (R0010,C0010) + (R0020,C0010)
                          + (R0060,C0010) + (R0110,C0010)
</t>
        </r>
      </text>
    </comment>
    <comment ref="C32" authorId="0" shapeId="0" xr:uid="{00000000-0006-0000-0500-000005000000}">
      <text>
        <r>
          <rPr>
            <b/>
            <sz val="9"/>
            <color indexed="81"/>
            <rFont val="Segoe UI"/>
            <family val="2"/>
          </rPr>
          <t xml:space="preserve">Rechenregel: 
</t>
        </r>
        <r>
          <rPr>
            <sz val="9"/>
            <color indexed="81"/>
            <rFont val="Segoe UI"/>
            <family val="2"/>
          </rPr>
          <t xml:space="preserve">(R0210,C0010) = (R0220,C0010) + (R0230,C0010)
                          - (R0240,C0010)
</t>
        </r>
      </text>
    </comment>
    <comment ref="C36" authorId="0" shapeId="0" xr:uid="{00000000-0006-0000-0500-000006000000}">
      <text>
        <r>
          <rPr>
            <b/>
            <sz val="9"/>
            <color indexed="81"/>
            <rFont val="Segoe UI"/>
            <family val="2"/>
          </rPr>
          <t xml:space="preserve">Rechenregel: </t>
        </r>
        <r>
          <rPr>
            <sz val="9"/>
            <color indexed="81"/>
            <rFont val="Segoe UI"/>
            <family val="2"/>
          </rPr>
          <t xml:space="preserve">
(R0250,C0010) = (R0260,C0010) + (R0270,C0010)
                          - (R0280,C0010)</t>
        </r>
      </text>
    </comment>
    <comment ref="C40" authorId="0" shapeId="0" xr:uid="{00000000-0006-0000-0500-000007000000}">
      <text>
        <r>
          <rPr>
            <b/>
            <sz val="9"/>
            <color indexed="81"/>
            <rFont val="Segoe UI"/>
            <family val="2"/>
          </rPr>
          <t xml:space="preserve">Rechenregel: </t>
        </r>
        <r>
          <rPr>
            <sz val="9"/>
            <color indexed="81"/>
            <rFont val="Segoe UI"/>
            <family val="2"/>
          </rPr>
          <t xml:space="preserve">
(R0290,C0010) = (R0300,C0010) + (R0310,C0010)
                          + (R0320,C0010) + (R0330,C0010)</t>
        </r>
      </text>
    </comment>
    <comment ref="C45" authorId="0" shapeId="0" xr:uid="{00000000-0006-0000-0500-000008000000}">
      <text>
        <r>
          <rPr>
            <b/>
            <sz val="9"/>
            <color indexed="81"/>
            <rFont val="Segoe UI"/>
            <family val="2"/>
          </rPr>
          <t xml:space="preserve">Rechenregel: </t>
        </r>
        <r>
          <rPr>
            <sz val="9"/>
            <color indexed="81"/>
            <rFont val="Segoe UI"/>
            <family val="2"/>
          </rPr>
          <t xml:space="preserve">
(R0340,C0010) = (R0210,C0010) + (R0250,C0010)
                          + (R0290,C0010)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Götz Simone</author>
  </authors>
  <commentList>
    <comment ref="C10" authorId="0" shapeId="0" xr:uid="{00000000-0006-0000-0800-000001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(R0010,C0010) = (R0020,C0010) + (R0070,C0010)
                          + (R0080,C0010) + (R0090,C0010)</t>
        </r>
      </text>
    </comment>
    <comment ref="C11" authorId="0" shapeId="0" xr:uid="{00000000-0006-0000-0800-000002000000}">
      <text>
        <r>
          <rPr>
            <b/>
            <sz val="9"/>
            <color indexed="81"/>
            <rFont val="Segoe UI"/>
            <family val="2"/>
          </rPr>
          <t xml:space="preserve">Rechenregel:
</t>
        </r>
        <r>
          <rPr>
            <sz val="9"/>
            <color indexed="81"/>
            <rFont val="Segoe UI"/>
            <family val="2"/>
          </rPr>
          <t xml:space="preserve">(R0020,C0010) = (R0030,C0010) - (R0040,C0010)
                          + (R0050,C0010) - (R0060,C0010)
</t>
        </r>
      </text>
    </comment>
    <comment ref="C19" authorId="0" shapeId="0" xr:uid="{00000000-0006-0000-0800-000003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(R0100,C0010) = (R0110,C0010) - (R0150,C0010)</t>
        </r>
      </text>
    </comment>
    <comment ref="C20" authorId="0" shapeId="0" xr:uid="{00000000-0006-0000-0800-000004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(R0110,C0010) = (R0120,C0010) + (R0130,C0010)
                          + (R0140,C0010)</t>
        </r>
      </text>
    </comment>
    <comment ref="C25" authorId="0" shapeId="0" xr:uid="{00000000-0006-0000-0800-000005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(R0160,C0010) = (R0170,C0010) + (R0180,C0010)
                          + (R0190,C0010)</t>
        </r>
      </text>
    </comment>
    <comment ref="C29" authorId="0" shapeId="0" xr:uid="{00000000-0006-0000-0800-000006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(R0200,C0010) = (R0010,C0010) - (R0100,C0010)
                          - (R0160,C0010)</t>
        </r>
      </text>
    </comment>
    <comment ref="C30" authorId="0" shapeId="0" xr:uid="{00000000-0006-0000-0800-000007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(R0210,C0010) = (R0220,C0010) + (R0230,C0010)</t>
        </r>
      </text>
    </comment>
    <comment ref="C33" authorId="0" shapeId="0" xr:uid="{00000000-0006-0000-0800-000008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(R0240,C0010) = (R0200,C0010) + (R0210,C0010)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Götz Simone</author>
    <author>Laimer Katharina</author>
  </authors>
  <commentList>
    <comment ref="C10" authorId="0" shapeId="0" xr:uid="{00000000-0006-0000-0900-000001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(R0010,C0010) = (R0020,C0010) - (R0050,C0010)</t>
        </r>
      </text>
    </comment>
    <comment ref="C31" authorId="0" shapeId="0" xr:uid="{00000000-0006-0000-0900-000002000000}">
      <text>
        <r>
          <rPr>
            <b/>
            <sz val="9"/>
            <color indexed="81"/>
            <rFont val="Segoe UI"/>
            <family val="2"/>
          </rPr>
          <t>Rechenregel:</t>
        </r>
        <r>
          <rPr>
            <sz val="9"/>
            <color indexed="81"/>
            <rFont val="Segoe UI"/>
            <family val="2"/>
          </rPr>
          <t xml:space="preserve">
(R0220,C0010) = (R0230,C0010) + (R0240,C0010)</t>
        </r>
      </text>
    </comment>
    <comment ref="C35" authorId="1" shapeId="0" xr:uid="{00000000-0006-0000-0900-000003000000}">
      <text>
        <r>
          <rPr>
            <b/>
            <sz val="9"/>
            <color indexed="81"/>
            <rFont val="Segoe UI"/>
            <family val="2"/>
          </rPr>
          <t>Wird mithilfe der Hilfstabelle befüllt.</t>
        </r>
      </text>
    </comment>
    <comment ref="C36" authorId="1" shapeId="0" xr:uid="{00000000-0006-0000-0900-000004000000}">
      <text>
        <r>
          <rPr>
            <b/>
            <sz val="9"/>
            <color indexed="81"/>
            <rFont val="Segoe UI"/>
            <family val="2"/>
          </rPr>
          <t>Wird mithilfe der Hilfstabelle befüllt.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7" authorId="1" shapeId="0" xr:uid="{00000000-0006-0000-0900-000005000000}">
      <text>
        <r>
          <rPr>
            <b/>
            <sz val="9"/>
            <color indexed="81"/>
            <rFont val="Segoe UI"/>
            <family val="2"/>
          </rPr>
          <t>Wird mithilfe der Hilfstabelle befüllt.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Laimer Katharina</author>
  </authors>
  <commentList>
    <comment ref="A10" authorId="0" shapeId="0" xr:uid="{00000000-0006-0000-0F00-000001000000}">
      <text>
        <r>
          <rPr>
            <b/>
            <sz val="9"/>
            <color indexed="81"/>
            <rFont val="Segoe UI"/>
            <family val="2"/>
          </rPr>
          <t>§ 4 Abs. 1 EStG 1988:</t>
        </r>
        <r>
          <rPr>
            <sz val="9"/>
            <color indexed="81"/>
            <rFont val="Segoe UI"/>
            <family val="2"/>
          </rPr>
          <t xml:space="preserve"> freiwillige oder verpflichtende Führung von Büchern/Buchhaltung: Betriebsvermögensvergleich
</t>
        </r>
        <r>
          <rPr>
            <b/>
            <sz val="9"/>
            <color indexed="81"/>
            <rFont val="Segoe UI"/>
            <family val="2"/>
          </rPr>
          <t>§ 4 Abs. 3 EStG 1988:</t>
        </r>
        <r>
          <rPr>
            <sz val="9"/>
            <color indexed="81"/>
            <rFont val="Segoe UI"/>
            <family val="2"/>
          </rPr>
          <t xml:space="preserve"> Einnahmen-Ausgaben-Rechnung: Gegenüberstellung der Betriebseinnahmen und -ausgaben</t>
        </r>
      </text>
    </comment>
  </commentList>
</comments>
</file>

<file path=xl/sharedStrings.xml><?xml version="1.0" encoding="utf-8"?>
<sst xmlns="http://schemas.openxmlformats.org/spreadsheetml/2006/main" count="1665" uniqueCount="689">
  <si>
    <t>Aktivseite</t>
  </si>
  <si>
    <t>Kapitalanlagen</t>
  </si>
  <si>
    <t>Guthaben bei Kreditinstituten</t>
  </si>
  <si>
    <t>Forderungen</t>
  </si>
  <si>
    <t>Sonstige Forderungen</t>
  </si>
  <si>
    <t>Andere Vermögenswerte</t>
  </si>
  <si>
    <t>Betriebs- und Geschäftsausstattung</t>
  </si>
  <si>
    <t>Gesamtsumme der Aktivseite</t>
  </si>
  <si>
    <t>R0010</t>
  </si>
  <si>
    <t>R0020</t>
  </si>
  <si>
    <t>R0030</t>
  </si>
  <si>
    <t>R0040</t>
  </si>
  <si>
    <t>R0050</t>
  </si>
  <si>
    <t>R0060</t>
  </si>
  <si>
    <t>R0070</t>
  </si>
  <si>
    <t>R0080</t>
  </si>
  <si>
    <t>R0090</t>
  </si>
  <si>
    <t>R0100</t>
  </si>
  <si>
    <t>R0110</t>
  </si>
  <si>
    <t>R0120</t>
  </si>
  <si>
    <t>R0130</t>
  </si>
  <si>
    <t>R0140</t>
  </si>
  <si>
    <t>R0150</t>
  </si>
  <si>
    <t>R0160</t>
  </si>
  <si>
    <t>R0170</t>
  </si>
  <si>
    <t>R0180</t>
  </si>
  <si>
    <t>R0190</t>
  </si>
  <si>
    <t>R0200</t>
  </si>
  <si>
    <t>R0210</t>
  </si>
  <si>
    <t>R0220</t>
  </si>
  <si>
    <t>R0230</t>
  </si>
  <si>
    <t>R0240</t>
  </si>
  <si>
    <t>C0010</t>
  </si>
  <si>
    <t>Passivseite</t>
  </si>
  <si>
    <t>Sicherheitsrücklage</t>
  </si>
  <si>
    <t>Risikorücklage</t>
  </si>
  <si>
    <t>Anteil der Rückversicherer</t>
  </si>
  <si>
    <t>Verbindlichkeiten</t>
  </si>
  <si>
    <t>Gesamtsumme der Passivseite</t>
  </si>
  <si>
    <t>R0310</t>
  </si>
  <si>
    <t>R0320</t>
  </si>
  <si>
    <t>R0330</t>
  </si>
  <si>
    <t>R0340</t>
  </si>
  <si>
    <t>Zuführung zur Risikorücklage</t>
  </si>
  <si>
    <t>Zuführung zur Sicherheitsrücklage</t>
  </si>
  <si>
    <t>Auflösung der Risikorücklage</t>
  </si>
  <si>
    <t>Auflösung der Sicherheitsrücklage</t>
  </si>
  <si>
    <t>R0250</t>
  </si>
  <si>
    <t>R0260</t>
  </si>
  <si>
    <t>R0270</t>
  </si>
  <si>
    <t>R0280</t>
  </si>
  <si>
    <t>R0290</t>
  </si>
  <si>
    <t>R0300</t>
  </si>
  <si>
    <t>Kassenbestand</t>
  </si>
  <si>
    <t>Schuldverschreibungen</t>
  </si>
  <si>
    <t>Prämienforderungen an Mitglieder</t>
  </si>
  <si>
    <t>Nachschussforderungen an Mitglieder</t>
  </si>
  <si>
    <t>Forderungen aus dem Rückversicherungsgeschäft</t>
  </si>
  <si>
    <t>Sonstige Vermögenswerte</t>
  </si>
  <si>
    <t>Sicherheitsrücklage am Beginn des Geschäftsjahres</t>
  </si>
  <si>
    <t>Risikorücklage am Beginn des Geschäftsjahres</t>
  </si>
  <si>
    <t>Prämienvorauszahlungen von Mitgliedern</t>
  </si>
  <si>
    <t>Verbindlichkeiten aus dem Rückversicherungsgeschäft</t>
  </si>
  <si>
    <t>Rückständige Versicherungsleistungen</t>
  </si>
  <si>
    <t>Sonstige Schulden</t>
  </si>
  <si>
    <t>Rückversicherungsprämien</t>
  </si>
  <si>
    <t>Nachschüsse</t>
  </si>
  <si>
    <t>Erlöse aus der Tierverwertung</t>
  </si>
  <si>
    <t>Sonstige versicherungstechnische Einnahmen</t>
  </si>
  <si>
    <t>Schadenzahlungen (für Tierverlust)</t>
  </si>
  <si>
    <t>Tierarztvergütungen</t>
  </si>
  <si>
    <t>Schadenerhebungskosten</t>
  </si>
  <si>
    <t>Verwaltungskosten</t>
  </si>
  <si>
    <t>Steuern</t>
  </si>
  <si>
    <t>Sonstige Ausgaben</t>
  </si>
  <si>
    <t>Zinsenerträge</t>
  </si>
  <si>
    <t>Sonstige nichttechnische Erträge</t>
  </si>
  <si>
    <t>Template</t>
  </si>
  <si>
    <t>C0020</t>
  </si>
  <si>
    <t>C0030</t>
  </si>
  <si>
    <t>C0040</t>
  </si>
  <si>
    <t>Liste der Vermögenswerte</t>
  </si>
  <si>
    <t>Emittent</t>
  </si>
  <si>
    <t>Depotbank</t>
  </si>
  <si>
    <t>Kategorie</t>
  </si>
  <si>
    <t>Währung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</si>
  <si>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</si>
  <si>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</si>
  <si>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</si>
  <si>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</si>
  <si>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</si>
  <si>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</si>
  <si>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</si>
  <si>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</si>
  <si>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</si>
  <si>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Ja</t>
  </si>
  <si>
    <t>Nein</t>
  </si>
  <si>
    <t>Sonstige Informationen</t>
  </si>
  <si>
    <t>Rowcode</t>
  </si>
  <si>
    <t>Columncode</t>
  </si>
  <si>
    <t>Wert</t>
  </si>
  <si>
    <t>Entry point matrix</t>
  </si>
  <si>
    <t>Entry point acronym:</t>
  </si>
  <si>
    <t>Entry point code:</t>
  </si>
  <si>
    <t>.01</t>
  </si>
  <si>
    <t>Template code</t>
  </si>
  <si>
    <t>Template title</t>
  </si>
  <si>
    <t>Liste der Konten</t>
  </si>
  <si>
    <t>Stichtag</t>
  </si>
  <si>
    <t>JAHR</t>
  </si>
  <si>
    <t>Typ der Meldung</t>
  </si>
  <si>
    <t>Testmeldung</t>
  </si>
  <si>
    <t>Taxonomie</t>
  </si>
  <si>
    <t>Erfolgsrechnung</t>
  </si>
  <si>
    <t>Vermögensübersicht</t>
  </si>
  <si>
    <t>Gesamtversicherungssumme</t>
  </si>
  <si>
    <t>Tables</t>
  </si>
  <si>
    <t>Geschäftsjahr</t>
  </si>
  <si>
    <t>Nachweisungen</t>
  </si>
  <si>
    <t>Schuldverschreibungen eines Mitgliedstaats</t>
  </si>
  <si>
    <t>Schuldverschreibungen von Unternehmen</t>
  </si>
  <si>
    <t>sonstige Schuldverschreibungen von Unternehmen</t>
  </si>
  <si>
    <t>Aktien und andere Anteile mit schwankendem Ertrag von Unternehmen</t>
  </si>
  <si>
    <t>Anteile an Kapitalgesellschaften, die sich ausschließlich auf das Vermittlungsgeschäft von Versicherungsverträgen beschränken</t>
  </si>
  <si>
    <t>Anteils- und verbriefte Genussrechte an Kapitalgesellschaften mit dem Hauptzweck des Erwerbs von Liegenschaften</t>
  </si>
  <si>
    <t>Aktienfonds</t>
  </si>
  <si>
    <t>Rentenfonds</t>
  </si>
  <si>
    <t>Gemischte Fonds</t>
  </si>
  <si>
    <t>Immobilienfonds</t>
  </si>
  <si>
    <t>Bilanzwert</t>
  </si>
  <si>
    <t>Abgänge/Zugänge</t>
  </si>
  <si>
    <t>Zeitwert</t>
  </si>
  <si>
    <t>Jahresabschluss - Ansprechperson und Zustelladresse</t>
  </si>
  <si>
    <t>Beilage zum Jahresbericht - Vermittlung von Versicherungsverträgen</t>
  </si>
  <si>
    <t>Sparte</t>
  </si>
  <si>
    <t>Versicherungsunternehmen</t>
  </si>
  <si>
    <t>Datum der Vereinbarung</t>
  </si>
  <si>
    <t>Laufzeit</t>
  </si>
  <si>
    <t>Rückversicherungsunternehmen</t>
  </si>
  <si>
    <t>C0140</t>
  </si>
  <si>
    <t>Beilage zum Jahresbericht - Sonstiges</t>
  </si>
  <si>
    <t>Beilage zum Jahresbericht - Rückversicherung</t>
  </si>
  <si>
    <t>Beilage zum Jahresbericht - indirekte-wie-direkte-Vereinbarung</t>
  </si>
  <si>
    <t>Vorstandsmitglieder</t>
  </si>
  <si>
    <t>Funktion</t>
  </si>
  <si>
    <t>Name</t>
  </si>
  <si>
    <t>Geburtsdatum</t>
  </si>
  <si>
    <t>Anschrift</t>
  </si>
  <si>
    <t>Telefon</t>
  </si>
  <si>
    <t>Mobiltelefon</t>
  </si>
  <si>
    <t>E-Mail</t>
  </si>
  <si>
    <t>Datum der Bestellung / Wiederbestellung</t>
  </si>
  <si>
    <t>Funktionsperiode (von / bis)</t>
  </si>
  <si>
    <t>hauptberufliche Tätigkeit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</si>
  <si>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</si>
  <si>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</si>
  <si>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</si>
  <si>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</si>
  <si>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</si>
  <si>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</si>
  <si>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</si>
  <si>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</si>
  <si>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Art der Gewinnermittlung</t>
  </si>
  <si>
    <t>Ansprechperson - Name</t>
  </si>
  <si>
    <t>Ansprechperson - Strasse/Nr.</t>
  </si>
  <si>
    <t>Ansprechperson - PLZ</t>
  </si>
  <si>
    <t>Ansprechperson - Ort</t>
  </si>
  <si>
    <t>Ansprechperson - Telefon</t>
  </si>
  <si>
    <t>Ansprechperson - Mobiltelefon</t>
  </si>
  <si>
    <t>Ansprechperson - E-Mail</t>
  </si>
  <si>
    <t>schriftliche Vereinbarung</t>
  </si>
  <si>
    <t>Art der Vereinbarung, falls nicht schriftlich</t>
  </si>
  <si>
    <t>Art des Rückversicherungsvertrages</t>
  </si>
  <si>
    <t>Gestaffelte Quotenrückversicherung</t>
  </si>
  <si>
    <t>Summenexzedenten-Rückversicherung</t>
  </si>
  <si>
    <t>Jahresüberschaden-Rückversicherung</t>
  </si>
  <si>
    <t>Schadenexzedenten-Rückversicherung</t>
  </si>
  <si>
    <t>§ 4 Abs. 1 EStG 1988</t>
  </si>
  <si>
    <t>§ 4 Abs. 3 EStG 1988</t>
  </si>
  <si>
    <t>C0250</t>
  </si>
  <si>
    <t>C0260</t>
  </si>
  <si>
    <t>Anzahl der Mitglieder</t>
  </si>
  <si>
    <t>Bezeichnung des Versicherungsvereins</t>
  </si>
  <si>
    <t>Homepage</t>
  </si>
  <si>
    <t>Übersicht</t>
  </si>
  <si>
    <t>Bezeichnung des Wertpapiers</t>
  </si>
  <si>
    <t>Anzahl der versicherten Tiere</t>
  </si>
  <si>
    <t>Anzahl der Schadenfälle</t>
  </si>
  <si>
    <t>Gesamtrechnung</t>
  </si>
  <si>
    <t>Versicherungstechnische Einnahmen</t>
  </si>
  <si>
    <t>Schadenaufwand</t>
  </si>
  <si>
    <t>Ausgaben</t>
  </si>
  <si>
    <t>Technisches Ergebnis</t>
  </si>
  <si>
    <t>Nichttechnischen Erträge</t>
  </si>
  <si>
    <t>Anzahl der Rinder</t>
  </si>
  <si>
    <t>Anzahl der Pferde</t>
  </si>
  <si>
    <t>Höchsthaftungssumme</t>
  </si>
  <si>
    <t>Aufsichtsratsmitglieder</t>
  </si>
  <si>
    <t>Datum der Wahl / Wiederwahl</t>
  </si>
  <si>
    <t>Vorsitzender des Aufsichtsrats</t>
  </si>
  <si>
    <t>Aufsichtsratssitzungen</t>
  </si>
  <si>
    <t>Nummer der Sitzung</t>
  </si>
  <si>
    <t>Datum</t>
  </si>
  <si>
    <t>Ort</t>
  </si>
  <si>
    <t>Handlungsbevollmächtigte zur Geschäftsführung</t>
  </si>
  <si>
    <t>Datum der erteilten Vollmacht</t>
  </si>
  <si>
    <t>Art der Vollmachts-Erteilung</t>
  </si>
  <si>
    <t>mündlich</t>
  </si>
  <si>
    <t>Sonstige Kapitalanlagen</t>
  </si>
  <si>
    <t>C0270</t>
  </si>
  <si>
    <t>C0280</t>
  </si>
  <si>
    <t>C0290</t>
  </si>
  <si>
    <t>C0300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</si>
  <si>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</si>
  <si>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</si>
  <si>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</si>
  <si>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</si>
  <si>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</si>
  <si>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</si>
  <si>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</si>
  <si>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</si>
  <si>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</si>
  <si>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C0400</t>
  </si>
  <si>
    <t>KLVV-Nummer</t>
  </si>
  <si>
    <t>Offene Tables</t>
  </si>
  <si>
    <t>KLVVNr</t>
  </si>
  <si>
    <t>Anschaffungskosten</t>
  </si>
  <si>
    <t>ID-Code des Wertpapiers</t>
  </si>
  <si>
    <t>Text</t>
  </si>
  <si>
    <t>jkt</t>
  </si>
  <si>
    <t>.02</t>
  </si>
  <si>
    <r>
      <t xml:space="preserve">Jährliche Meldung </t>
    </r>
    <r>
      <rPr>
        <b/>
        <sz val="11"/>
        <color theme="1"/>
        <rFont val="Calibri Light"/>
        <family val="2"/>
      </rPr>
      <t>Tier</t>
    </r>
  </si>
  <si>
    <t>KLVV.01.01</t>
  </si>
  <si>
    <t>Bilanz</t>
  </si>
  <si>
    <t>KLVV.01.01.01</t>
  </si>
  <si>
    <t>x</t>
  </si>
  <si>
    <t>KLVV.01.02</t>
  </si>
  <si>
    <t>KLVV.01.02.02</t>
  </si>
  <si>
    <t>KLVV.01.03</t>
  </si>
  <si>
    <t>KLVV.01.03.01</t>
  </si>
  <si>
    <t>KLVV.01.04</t>
  </si>
  <si>
    <t>KLVV.01.04.01</t>
  </si>
  <si>
    <t>KLVV.01.04.02</t>
  </si>
  <si>
    <t>KLVV.01.05</t>
  </si>
  <si>
    <t>Liste der Darlehen</t>
  </si>
  <si>
    <t>KLVV.01.05.01</t>
  </si>
  <si>
    <t>KLVV.01.06</t>
  </si>
  <si>
    <t>Liste der Immobilien</t>
  </si>
  <si>
    <t>KLVV.01.06.01</t>
  </si>
  <si>
    <t>KLVV.01.07</t>
  </si>
  <si>
    <t>Details zur Rückstellung für Prämienrückerstattung</t>
  </si>
  <si>
    <t>KLVV.01.07.01</t>
  </si>
  <si>
    <t>KLVV.01.08</t>
  </si>
  <si>
    <t>Details zu Rücklagen</t>
  </si>
  <si>
    <t>KLVV.01.08.01</t>
  </si>
  <si>
    <t>KLVV.02.01</t>
  </si>
  <si>
    <t>Gewinn- und Verlustrechnung</t>
  </si>
  <si>
    <t>KLVV.02.01.01</t>
  </si>
  <si>
    <t>KLVV.02.02</t>
  </si>
  <si>
    <t>KLVV.02.02.02</t>
  </si>
  <si>
    <t>KLVV.02.03</t>
  </si>
  <si>
    <t>Details zu Prämien je Meldezweig</t>
  </si>
  <si>
    <t>KLVV.02.03.01</t>
  </si>
  <si>
    <t>KLVV.02.04</t>
  </si>
  <si>
    <t>Details zu Versicherungsleistungen je Meldezweig</t>
  </si>
  <si>
    <t>KLVV.02.04.01</t>
  </si>
  <si>
    <t>KLVV.02.05</t>
  </si>
  <si>
    <t>Erträge und Aufwendungen aus der Finanzgebarung</t>
  </si>
  <si>
    <t>KLVV.02.05.01</t>
  </si>
  <si>
    <t>KLVV.03.01</t>
  </si>
  <si>
    <t>KLVV.03.01.01</t>
  </si>
  <si>
    <t>KLVV.03.01.02</t>
  </si>
  <si>
    <t>KLVV.03.02</t>
  </si>
  <si>
    <t>Details zu Schadenfällen je Meldezweig</t>
  </si>
  <si>
    <t>KLVV.03.02.01</t>
  </si>
  <si>
    <t>KLVV.04.01</t>
  </si>
  <si>
    <t>KLVV.04.01.01</t>
  </si>
  <si>
    <t>KLVV.04.01.02</t>
  </si>
  <si>
    <t>KLVV.01.02.02.01</t>
  </si>
  <si>
    <t>KLVV.01.02.02.02</t>
  </si>
  <si>
    <t>KLVV.01.03.01.01</t>
  </si>
  <si>
    <t>Bezeichnung des Kreditinstitutes</t>
  </si>
  <si>
    <t>KLVV.01.04.02.01</t>
  </si>
  <si>
    <t>Nominale, Stücke oder Anteile</t>
  </si>
  <si>
    <t>KLVV.02.02.02.01</t>
  </si>
  <si>
    <t>KLVV.03.01.02.01</t>
  </si>
  <si>
    <t>KLVV.04.01.02.01</t>
  </si>
  <si>
    <t>KLVV.04.01.02.02</t>
  </si>
  <si>
    <t>KLVV.04.01.02.03</t>
  </si>
  <si>
    <t>KLVV.04.01.02.04</t>
  </si>
  <si>
    <t>KLVV.04.01.02.05</t>
  </si>
  <si>
    <t>KLVV.04.01.02.07</t>
  </si>
  <si>
    <t>KLVV.04.01.02.08</t>
  </si>
  <si>
    <t>KLVV.04.01.02.09</t>
  </si>
  <si>
    <t>Label</t>
  </si>
  <si>
    <t>Hierarchie</t>
  </si>
  <si>
    <t>1: KLVV_GE_1</t>
  </si>
  <si>
    <t>schriftlich</t>
  </si>
  <si>
    <t>1: KLVV_VM_1</t>
  </si>
  <si>
    <t>1: KLVV_RV_1</t>
  </si>
  <si>
    <t>1: KLVV_AR_1</t>
  </si>
  <si>
    <t>Mitglied des Aufsichtsrats, kein Ersatzmitglied</t>
  </si>
  <si>
    <t>Ersatzmitglied des Aufsichtsrats</t>
  </si>
  <si>
    <t>1: KLVV_VO_1</t>
  </si>
  <si>
    <t>Vorsitzender des Vorstands</t>
  </si>
  <si>
    <t>Vorstandsmitglied</t>
  </si>
  <si>
    <t>1: KLVV_JN_1</t>
  </si>
  <si>
    <t>1: KLVV_KA_1</t>
  </si>
  <si>
    <t>Unfall</t>
  </si>
  <si>
    <t>1: KLVV_SP_1</t>
  </si>
  <si>
    <t>Krankheit</t>
  </si>
  <si>
    <t>Landfahrzeug-Kasko(ohne Schienenfahrzeuge)</t>
  </si>
  <si>
    <t>Schienenfahrzeug-Kasko</t>
  </si>
  <si>
    <t>Luftfahrzeug-Kasko</t>
  </si>
  <si>
    <t>See-, Binnensee- und Flussschiffahrt-Kasko</t>
  </si>
  <si>
    <t>Transportgüter</t>
  </si>
  <si>
    <t>Feuer und Elementarschäden</t>
  </si>
  <si>
    <t>Sonstige Sachschäden</t>
  </si>
  <si>
    <t>Haftpflicht für Landfahrzeuge mit eigenem Antrieb</t>
  </si>
  <si>
    <t>Luftfahrzeug-Haftpflicht</t>
  </si>
  <si>
    <t>See-, Binnensee- und Flussschiffahrt-Haftpflicht</t>
  </si>
  <si>
    <t>Allgemeine Haftpflicht</t>
  </si>
  <si>
    <t>Kredit</t>
  </si>
  <si>
    <t>Kaution</t>
  </si>
  <si>
    <t>Verschiedene finanzielle Verluste</t>
  </si>
  <si>
    <t>Rechtsschutz</t>
  </si>
  <si>
    <t>Beistandsleistungen</t>
  </si>
  <si>
    <t>Leben (soweit nicht unter den Z 20 bis 22 erfasst)</t>
  </si>
  <si>
    <t>Heirats- und Geburtenversicherung</t>
  </si>
  <si>
    <t>Fondsgebundene und indexgebundene Lebensversicherung</t>
  </si>
  <si>
    <t>Tontinengeschäfte</t>
  </si>
  <si>
    <t>Rückversicherung</t>
  </si>
  <si>
    <t>EUR</t>
  </si>
  <si>
    <t>1: KLVV_WA_1</t>
  </si>
  <si>
    <t>AED</t>
  </si>
  <si>
    <t>AFN</t>
  </si>
  <si>
    <t>ALL</t>
  </si>
  <si>
    <t>AMD</t>
  </si>
  <si>
    <t>ANG</t>
  </si>
  <si>
    <t>AOA</t>
  </si>
  <si>
    <t>ARS</t>
  </si>
  <si>
    <t>AUD</t>
  </si>
  <si>
    <t>AWG</t>
  </si>
  <si>
    <t>AZN</t>
  </si>
  <si>
    <t>BAM</t>
  </si>
  <si>
    <t>BBD</t>
  </si>
  <si>
    <t>BDT</t>
  </si>
  <si>
    <t>BGN</t>
  </si>
  <si>
    <t>BHD</t>
  </si>
  <si>
    <t>BIF</t>
  </si>
  <si>
    <t>BMD</t>
  </si>
  <si>
    <t>BND</t>
  </si>
  <si>
    <t>BOB</t>
  </si>
  <si>
    <t>BOV</t>
  </si>
  <si>
    <t>BRL</t>
  </si>
  <si>
    <t>BSD</t>
  </si>
  <si>
    <t>BTN</t>
  </si>
  <si>
    <t>BWP</t>
  </si>
  <si>
    <t>BYN</t>
  </si>
  <si>
    <t>BYR</t>
  </si>
  <si>
    <t>BZD</t>
  </si>
  <si>
    <t>CAD</t>
  </si>
  <si>
    <t>CDF</t>
  </si>
  <si>
    <t>CHE</t>
  </si>
  <si>
    <t>CHF</t>
  </si>
  <si>
    <t>CHW</t>
  </si>
  <si>
    <t>CLF</t>
  </si>
  <si>
    <t>CLP</t>
  </si>
  <si>
    <t>CNY</t>
  </si>
  <si>
    <t>COP</t>
  </si>
  <si>
    <t>COU</t>
  </si>
  <si>
    <t>CRC</t>
  </si>
  <si>
    <t>CUC</t>
  </si>
  <si>
    <t>CUP</t>
  </si>
  <si>
    <t>CVE</t>
  </si>
  <si>
    <t>CZK</t>
  </si>
  <si>
    <t>DJF</t>
  </si>
  <si>
    <t>DKK</t>
  </si>
  <si>
    <t>DOP</t>
  </si>
  <si>
    <t>DZD</t>
  </si>
  <si>
    <t>EEK</t>
  </si>
  <si>
    <t>EGP</t>
  </si>
  <si>
    <t>ERN</t>
  </si>
  <si>
    <t>ETB</t>
  </si>
  <si>
    <t>FJD</t>
  </si>
  <si>
    <t>FKP</t>
  </si>
  <si>
    <t>GBP</t>
  </si>
  <si>
    <t>GEL</t>
  </si>
  <si>
    <t>GHS</t>
  </si>
  <si>
    <t>GIP</t>
  </si>
  <si>
    <t>GMD</t>
  </si>
  <si>
    <t>GNF</t>
  </si>
  <si>
    <t>GTQ</t>
  </si>
  <si>
    <t>GYD</t>
  </si>
  <si>
    <t>HKD</t>
  </si>
  <si>
    <t>HNL</t>
  </si>
  <si>
    <t>HRK</t>
  </si>
  <si>
    <t>HTG</t>
  </si>
  <si>
    <t>HUF</t>
  </si>
  <si>
    <t>IDR</t>
  </si>
  <si>
    <t>ILS</t>
  </si>
  <si>
    <t>INR</t>
  </si>
  <si>
    <t>IQD</t>
  </si>
  <si>
    <t>IRR</t>
  </si>
  <si>
    <t>ISK</t>
  </si>
  <si>
    <t>JMD</t>
  </si>
  <si>
    <t>JOD</t>
  </si>
  <si>
    <t>JPY</t>
  </si>
  <si>
    <t>KES</t>
  </si>
  <si>
    <t>KGS</t>
  </si>
  <si>
    <t>KHR</t>
  </si>
  <si>
    <t>KMF</t>
  </si>
  <si>
    <t>KPW</t>
  </si>
  <si>
    <t>KRW</t>
  </si>
  <si>
    <t>KWD</t>
  </si>
  <si>
    <t>KYD</t>
  </si>
  <si>
    <t>KZT</t>
  </si>
  <si>
    <t>LAK</t>
  </si>
  <si>
    <t>LBP</t>
  </si>
  <si>
    <t>LKR</t>
  </si>
  <si>
    <t>LRD</t>
  </si>
  <si>
    <t>LSL</t>
  </si>
  <si>
    <t>LTL</t>
  </si>
  <si>
    <t>LVL</t>
  </si>
  <si>
    <t>LYD</t>
  </si>
  <si>
    <t>MAD</t>
  </si>
  <si>
    <t>MDL</t>
  </si>
  <si>
    <t>MGA</t>
  </si>
  <si>
    <t>MKD</t>
  </si>
  <si>
    <t>MMK</t>
  </si>
  <si>
    <t>MNT</t>
  </si>
  <si>
    <t>MOP</t>
  </si>
  <si>
    <t>MRO</t>
  </si>
  <si>
    <t>MRU</t>
  </si>
  <si>
    <t>MUR</t>
  </si>
  <si>
    <t>MVR</t>
  </si>
  <si>
    <t>MWK</t>
  </si>
  <si>
    <t>MXN</t>
  </si>
  <si>
    <t>MXV</t>
  </si>
  <si>
    <t>MYR</t>
  </si>
  <si>
    <t>MZN</t>
  </si>
  <si>
    <t>NAD</t>
  </si>
  <si>
    <t>NGN</t>
  </si>
  <si>
    <t>NIO</t>
  </si>
  <si>
    <t>NOK</t>
  </si>
  <si>
    <t>NPR</t>
  </si>
  <si>
    <t>NZD</t>
  </si>
  <si>
    <t>OMR</t>
  </si>
  <si>
    <t>PAB</t>
  </si>
  <si>
    <t>PEN</t>
  </si>
  <si>
    <t>PGK</t>
  </si>
  <si>
    <t>PHP</t>
  </si>
  <si>
    <t>PKR</t>
  </si>
  <si>
    <t>PLN</t>
  </si>
  <si>
    <t>PYG</t>
  </si>
  <si>
    <t>QAR</t>
  </si>
  <si>
    <t>RON</t>
  </si>
  <si>
    <t>RSD</t>
  </si>
  <si>
    <t>RUB</t>
  </si>
  <si>
    <t>RWF</t>
  </si>
  <si>
    <t>SAR</t>
  </si>
  <si>
    <t>SBD</t>
  </si>
  <si>
    <t>SCR</t>
  </si>
  <si>
    <t>SDG</t>
  </si>
  <si>
    <t>SEK</t>
  </si>
  <si>
    <t>SGD</t>
  </si>
  <si>
    <t>SHP</t>
  </si>
  <si>
    <t>SLL</t>
  </si>
  <si>
    <t>SOS</t>
  </si>
  <si>
    <t>SRD</t>
  </si>
  <si>
    <t>SSP</t>
  </si>
  <si>
    <t>STD</t>
  </si>
  <si>
    <t>STN</t>
  </si>
  <si>
    <t>SVC</t>
  </si>
  <si>
    <t>SYP</t>
  </si>
  <si>
    <t>SZL</t>
  </si>
  <si>
    <t>THB</t>
  </si>
  <si>
    <t>TJS</t>
  </si>
  <si>
    <t>TMT</t>
  </si>
  <si>
    <t>TND</t>
  </si>
  <si>
    <t>TOP</t>
  </si>
  <si>
    <t>TRY</t>
  </si>
  <si>
    <t>TTD</t>
  </si>
  <si>
    <t>TWD</t>
  </si>
  <si>
    <t>TZS</t>
  </si>
  <si>
    <t>UAH</t>
  </si>
  <si>
    <t>UGX</t>
  </si>
  <si>
    <t>USD</t>
  </si>
  <si>
    <t>USN</t>
  </si>
  <si>
    <t>USS</t>
  </si>
  <si>
    <t>UYI</t>
  </si>
  <si>
    <t>UYU</t>
  </si>
  <si>
    <t>UYW</t>
  </si>
  <si>
    <t>UZS</t>
  </si>
  <si>
    <t>VEF</t>
  </si>
  <si>
    <t>VES</t>
  </si>
  <si>
    <t>VND</t>
  </si>
  <si>
    <t>VUV</t>
  </si>
  <si>
    <t>WST</t>
  </si>
  <si>
    <t>XAF</t>
  </si>
  <si>
    <t>XAG</t>
  </si>
  <si>
    <t>XAU</t>
  </si>
  <si>
    <t>XBA</t>
  </si>
  <si>
    <t>XBB</t>
  </si>
  <si>
    <t>XBC</t>
  </si>
  <si>
    <t>XBD</t>
  </si>
  <si>
    <t>XCD</t>
  </si>
  <si>
    <t>XDR</t>
  </si>
  <si>
    <t>XFU</t>
  </si>
  <si>
    <t>XOF</t>
  </si>
  <si>
    <t>XPD</t>
  </si>
  <si>
    <t>XPF</t>
  </si>
  <si>
    <t>XPT</t>
  </si>
  <si>
    <t>XSU</t>
  </si>
  <si>
    <t>XTS</t>
  </si>
  <si>
    <t>XUA</t>
  </si>
  <si>
    <t>YER</t>
  </si>
  <si>
    <t>ZAR</t>
  </si>
  <si>
    <t>ZMK</t>
  </si>
  <si>
    <t>ZMW</t>
  </si>
  <si>
    <t>ZWL</t>
  </si>
  <si>
    <t>Anteil indirekt-wie-direkt</t>
  </si>
  <si>
    <t>Aufwendungen für den Versicherungsbetrieb</t>
  </si>
  <si>
    <t>Löhne und Gehälter</t>
  </si>
  <si>
    <t>Organe</t>
  </si>
  <si>
    <t>Personal</t>
  </si>
  <si>
    <t>Provisionen - Eigengeschäft</t>
  </si>
  <si>
    <t>Bürokosten</t>
  </si>
  <si>
    <t>Sonstiges</t>
  </si>
  <si>
    <t>Provisionserträge</t>
  </si>
  <si>
    <t>für Vermittlung von Versicherungsverträgen</t>
  </si>
  <si>
    <t>Anzahl der Versicherungsverträge</t>
  </si>
  <si>
    <t>davon Neuverträge</t>
  </si>
  <si>
    <t>Anzahl der Beschäftigten</t>
  </si>
  <si>
    <t>Anzahl der Risiken</t>
  </si>
  <si>
    <t>Anteil der "Land-Kraftfahrzeuge mit eigenem Antrieb"  an der Gesamtversicherungssumme "Sparte Landw. Feuer"</t>
  </si>
  <si>
    <t>SOLL-Betrag der Sicherheitsrücklage</t>
  </si>
  <si>
    <t>SOLL-Betrag der Risikorücklage</t>
  </si>
  <si>
    <t>KLVV.04.01.02.10</t>
  </si>
  <si>
    <t>Sonstige Sparte</t>
  </si>
  <si>
    <t>Abgegrenzte Prämien - Eigenbehalt</t>
  </si>
  <si>
    <t>Verrechnete Prämien - Gesamtrechnung</t>
  </si>
  <si>
    <t>Prämienrückerstattungen - Gesamtrechnung</t>
  </si>
  <si>
    <t>Veränderung durch Prämienabgrenzung - Gesamtrechnung</t>
  </si>
  <si>
    <t>Gesamtergebnis</t>
  </si>
  <si>
    <t>Anteil der Mitversicherer</t>
  </si>
  <si>
    <t>jks</t>
  </si>
  <si>
    <t>C0410</t>
  </si>
  <si>
    <t>C0420</t>
  </si>
  <si>
    <t>C0430</t>
  </si>
  <si>
    <t>Reguläre Meldung</t>
  </si>
  <si>
    <t>Welche Schritte sind notwendig, um eine Meldung zu erstellen?</t>
  </si>
  <si>
    <t>Link zur Incoming Plattform</t>
  </si>
  <si>
    <t>Melde-Tool für kleine Versicherungsvereine gemäß § 1 Abs. 1 Z 1 kV-RLV</t>
  </si>
  <si>
    <t>Tabellenblatt</t>
  </si>
  <si>
    <t>Auffälligkeit</t>
  </si>
  <si>
    <t xml:space="preserve">Spalten_Pflichtfelder </t>
  </si>
  <si>
    <t>KLVVNr_KLVVName</t>
  </si>
  <si>
    <t>605</t>
  </si>
  <si>
    <t>606</t>
  </si>
  <si>
    <t>607</t>
  </si>
  <si>
    <t>610</t>
  </si>
  <si>
    <t>612</t>
  </si>
  <si>
    <t>613</t>
  </si>
  <si>
    <t>614</t>
  </si>
  <si>
    <t>615</t>
  </si>
  <si>
    <t>616</t>
  </si>
  <si>
    <t>618</t>
  </si>
  <si>
    <t>619</t>
  </si>
  <si>
    <t>620</t>
  </si>
  <si>
    <t>621</t>
  </si>
  <si>
    <t>622</t>
  </si>
  <si>
    <t>623</t>
  </si>
  <si>
    <t>625</t>
  </si>
  <si>
    <t>605 - Pferdeversicherungsverein auf Gegenseitigkeit Pram</t>
  </si>
  <si>
    <t>606 - Wechselseitiger Pferdeversicherungsverein St. Georgen im Attergau</t>
  </si>
  <si>
    <t>607 - Pferdeversicherungsverein auf Gegenseitigkeit Köstendorf</t>
  </si>
  <si>
    <t>610 - Rindviehversicherungsverein auf Gegenseitigkeit Flaurling</t>
  </si>
  <si>
    <t>612 - Viehversicherungsverein auf Gegenseitigkeit Oberhofen</t>
  </si>
  <si>
    <t>613 - Viehversicherungsverein auf Gegenseitigkeit Alberschwende</t>
  </si>
  <si>
    <t>614 - Tierversicherungsverein Andelsbuch auf Gegenseitigkeit</t>
  </si>
  <si>
    <t>615 - Versicherungsverein auf Gegenseitigkeit Bartholomäberg-St.Gallenkirch</t>
  </si>
  <si>
    <t>616 - Viehversicherungsverein auf Gegenseitigkeit Bezau</t>
  </si>
  <si>
    <t>618 - Viehversicherungsverein Oberdorf-Dornbirn, Versicherungsverein auf Gegenseitigkeit</t>
  </si>
  <si>
    <t>619 - Rindvieh- und Pferdeversicherungsverein auf Gegenseitigkeit Egg</t>
  </si>
  <si>
    <t>620 - Viehversicherungsverein auf Gegenseitigkeit Göfis</t>
  </si>
  <si>
    <t>621 - Viehversicherungsverein auf Gegenseitigkeit Hohenems</t>
  </si>
  <si>
    <t>622 - Viehversicherungsverein auf Gegenseitigkeit Klostertal-Tannberg</t>
  </si>
  <si>
    <t>623 - Bregenzerwälder Vieh- und Pferdeversicherungsverein auf Gegenseitigkeit</t>
  </si>
  <si>
    <t>625 - Viehversicherungsverein auf Gegenseitigkeit für das Land Vorarlberg</t>
  </si>
  <si>
    <t>Tabelle_KLVV01030101[C0010]</t>
  </si>
  <si>
    <t>Tabelle_KLVV01030101[C0020]</t>
  </si>
  <si>
    <t>Tabelle_KLVV01030101[C0030]</t>
  </si>
  <si>
    <t>Laufende Nr.</t>
  </si>
  <si>
    <t>Bilanzstichtag</t>
  </si>
  <si>
    <t>31.12.</t>
  </si>
  <si>
    <t>31.10.</t>
  </si>
  <si>
    <t>Tabelle_KLVV01040201[C0010]</t>
  </si>
  <si>
    <t>Tabelle_KLVV01040201[C0020]</t>
  </si>
  <si>
    <t>Tabelle_KLVV01040201[C0030]</t>
  </si>
  <si>
    <t>Tabelle_KLVV01040201[C0040]</t>
  </si>
  <si>
    <t>Tabelle_KLVV01040201[C0070]</t>
  </si>
  <si>
    <t>Tabelle_KLVV01040201[C0080]</t>
  </si>
  <si>
    <t>Tabelle_KLVV01040201[C0090]</t>
  </si>
  <si>
    <t>Tabelle_KLVV01040201[C0100]</t>
  </si>
  <si>
    <t>Tabelle_KLVV01040201[C0110]</t>
  </si>
  <si>
    <t>Tabelle_KLVV01040201[C0120]</t>
  </si>
  <si>
    <t>Tabelle_KLVV04010202[C0030]</t>
  </si>
  <si>
    <t>Tabelle_KLVV04010202[C0040]</t>
  </si>
  <si>
    <t>Tabelle_KLVV04010202[C0070]</t>
  </si>
  <si>
    <t>Tabelle_KLVV04010203[C0090]</t>
  </si>
  <si>
    <t>Tabelle_KLVV04010203[C0100]</t>
  </si>
  <si>
    <t>Tabelle_KLVV04010203[C0110]</t>
  </si>
  <si>
    <t>Tabelle_KLVV04010204[C0120]</t>
  </si>
  <si>
    <t>Tabelle_KLVV04010204[C0130]</t>
  </si>
  <si>
    <t>Tabelle_KLVV04010204[C0140]</t>
  </si>
  <si>
    <t>Tabelle_KLVV04010207[C0180]</t>
  </si>
  <si>
    <t>Tabelle_KLVV04010207[C0190]</t>
  </si>
  <si>
    <t>Tabelle_KLVV04010207[C0200]</t>
  </si>
  <si>
    <t>Tabelle_KLVV04010207[C0230]</t>
  </si>
  <si>
    <t>Tabelle_KLVV04010207[C0240]</t>
  </si>
  <si>
    <t>Tabelle_KLVV04010207[C0250]</t>
  </si>
  <si>
    <t>Tabelle_KLVV04010207[C0260]</t>
  </si>
  <si>
    <t>Tabelle_KLVV04010208[C0300]</t>
  </si>
  <si>
    <t>Tabelle_KLVV04010208[C0310]</t>
  </si>
  <si>
    <t>Tabelle_KLVV04010208[C0320]</t>
  </si>
  <si>
    <t>Tabelle_KLVV04010208[C0330]</t>
  </si>
  <si>
    <t>Tabelle_KLVV04010209[C0340]</t>
  </si>
  <si>
    <t>Tabelle_KLVV04010209[C0350]</t>
  </si>
  <si>
    <t>Tabelle_KLVV04010209[C0360]</t>
  </si>
  <si>
    <t>Tabelle_KLVV04010210[C0370]</t>
  </si>
  <si>
    <t>Tabelle_KLVV04010210[C0380]</t>
  </si>
  <si>
    <t>Tabelle_KLVV04010210[C0410]</t>
  </si>
  <si>
    <t>Tabelle_KLVV04010210[C0420]</t>
  </si>
  <si>
    <t>Bitte geben Sie hier an, welche fortlaufende Nummer die Meldung erhalten soll:</t>
  </si>
  <si>
    <t>1. Vertretung (Name)</t>
  </si>
  <si>
    <t>2. Vertretung (Name)</t>
  </si>
  <si>
    <t>KLVVName</t>
  </si>
  <si>
    <t>Templates</t>
  </si>
  <si>
    <t>Gewinnzuführung zur Sicherheitsrücklage</t>
  </si>
  <si>
    <t>Verlustabdeckung aus der Sicherheitsrücklage</t>
  </si>
  <si>
    <t>Gewinnzuführung zur Risikorücklage</t>
  </si>
  <si>
    <t>Verlustabdeckung aus der Risikorücklage</t>
  </si>
  <si>
    <t>zurück zu den Basisinformationen</t>
  </si>
  <si>
    <t>Der Name der Datei wird automatisch generiert!</t>
  </si>
  <si>
    <t>(Reiter "Formeln"  --&gt; "Berechnungsoptionen" --&gt; "Automatisch")</t>
  </si>
  <si>
    <t>Farblich hinterlegte Zellen berechnen sich automatisch.</t>
  </si>
  <si>
    <r>
      <rPr>
        <b/>
        <sz val="11"/>
        <color theme="9"/>
        <rFont val="Calibri Light"/>
        <family val="2"/>
      </rPr>
      <t>1.</t>
    </r>
    <r>
      <rPr>
        <sz val="11"/>
        <color theme="9"/>
        <rFont val="Calibri Light"/>
        <family val="2"/>
      </rPr>
      <t xml:space="preserve"> </t>
    </r>
    <r>
      <rPr>
        <sz val="11"/>
        <color theme="1"/>
        <rFont val="Calibri Light"/>
        <family val="2"/>
      </rPr>
      <t xml:space="preserve">Drücken Sie ggf. auf </t>
    </r>
    <r>
      <rPr>
        <i/>
        <sz val="11"/>
        <color theme="1"/>
        <rFont val="Calibri Light"/>
        <family val="2"/>
      </rPr>
      <t>"Inhalt aktivieren"</t>
    </r>
    <r>
      <rPr>
        <sz val="11"/>
        <color theme="1"/>
        <rFont val="Calibri Light"/>
        <family val="2"/>
      </rPr>
      <t xml:space="preserve">. Erst danach können alle Funktionen des Melde-Tools verwendet werden. </t>
    </r>
  </si>
  <si>
    <r>
      <rPr>
        <b/>
        <sz val="11"/>
        <color theme="9"/>
        <rFont val="Calibri Light"/>
        <family val="2"/>
      </rPr>
      <t>2.</t>
    </r>
    <r>
      <rPr>
        <sz val="11"/>
        <color theme="1"/>
        <rFont val="Calibri Light"/>
        <family val="2"/>
      </rPr>
      <t xml:space="preserve"> Aktivieren der Berechnungsoption "Automatisch"</t>
    </r>
  </si>
  <si>
    <r>
      <rPr>
        <b/>
        <sz val="11"/>
        <color theme="9"/>
        <rFont val="Calibri Light"/>
        <family val="2"/>
      </rPr>
      <t xml:space="preserve">3. </t>
    </r>
    <r>
      <rPr>
        <sz val="11"/>
        <color theme="1"/>
        <rFont val="Calibri Light"/>
        <family val="2"/>
      </rPr>
      <t xml:space="preserve">Befüllen aller relevanten Templates (Tabellenblätter beginnen mit </t>
    </r>
    <r>
      <rPr>
        <b/>
        <sz val="11"/>
        <color theme="9"/>
        <rFont val="Calibri Light"/>
        <family val="2"/>
      </rPr>
      <t>KLVV.</t>
    </r>
    <r>
      <rPr>
        <sz val="11"/>
        <color theme="1"/>
        <rFont val="Calibri Light"/>
        <family val="2"/>
      </rPr>
      <t>)</t>
    </r>
  </si>
  <si>
    <r>
      <rPr>
        <b/>
        <sz val="11"/>
        <color theme="9"/>
        <rFont val="Calibri Light"/>
        <family val="2"/>
      </rPr>
      <t>4.</t>
    </r>
    <r>
      <rPr>
        <sz val="11"/>
        <color theme="9"/>
        <rFont val="Calibri Light"/>
        <family val="2"/>
      </rPr>
      <t xml:space="preserve"> </t>
    </r>
    <r>
      <rPr>
        <sz val="11"/>
        <color theme="1"/>
        <rFont val="Calibri Light"/>
        <family val="2"/>
      </rPr>
      <t>Überprüfen, ob ev. Pflichtfelder nicht befüllt wurden.</t>
    </r>
  </si>
  <si>
    <r>
      <rPr>
        <b/>
        <sz val="11"/>
        <color theme="9"/>
        <rFont val="Calibri Light"/>
        <family val="2"/>
      </rPr>
      <t xml:space="preserve">5. </t>
    </r>
    <r>
      <rPr>
        <sz val="11"/>
        <color theme="1"/>
        <rFont val="Calibri Light"/>
        <family val="2"/>
      </rPr>
      <t>XML erstellen</t>
    </r>
  </si>
  <si>
    <r>
      <rPr>
        <b/>
        <sz val="11"/>
        <color theme="9"/>
        <rFont val="Calibri Light"/>
        <family val="2"/>
      </rPr>
      <t>6.</t>
    </r>
    <r>
      <rPr>
        <sz val="11"/>
        <color theme="9"/>
        <rFont val="Calibri Light"/>
        <family val="2"/>
      </rPr>
      <t xml:space="preserve"> </t>
    </r>
    <r>
      <rPr>
        <sz val="11"/>
        <color theme="1"/>
        <rFont val="Calibri Light"/>
        <family val="2"/>
      </rPr>
      <t>XML-Datei in Incoming Plattform hochladen.</t>
    </r>
  </si>
  <si>
    <r>
      <rPr>
        <b/>
        <sz val="11"/>
        <color theme="9"/>
        <rFont val="Calibri Light"/>
        <family val="2"/>
      </rPr>
      <t>7.</t>
    </r>
    <r>
      <rPr>
        <sz val="11"/>
        <color theme="9"/>
        <rFont val="Calibri Light"/>
        <family val="2"/>
      </rPr>
      <t xml:space="preserve"> </t>
    </r>
    <r>
      <rPr>
        <sz val="11"/>
        <color theme="1"/>
        <rFont val="Calibri Light"/>
        <family val="2"/>
      </rPr>
      <t>Zur physischen Dokumentation können Sie die Meldung nun als PDF exportieren!</t>
    </r>
  </si>
  <si>
    <t>Offene Tabellen</t>
  </si>
  <si>
    <t>Tabelle_KLVV01030101</t>
  </si>
  <si>
    <t>Tabelle_KLVV01040201</t>
  </si>
  <si>
    <t>Tabelle_KLVV04010202</t>
  </si>
  <si>
    <t>Tabelle_KLVV04010203</t>
  </si>
  <si>
    <t>Tabelle_KLVV04010204</t>
  </si>
  <si>
    <t>Tabelle_KLVV04010207</t>
  </si>
  <si>
    <t>Tabelle_KLVV04010208</t>
  </si>
  <si>
    <t>Tabelle_KLVV04010209</t>
  </si>
  <si>
    <t>Tabelle_KLVV04010210</t>
  </si>
  <si>
    <r>
      <t xml:space="preserve">Jährliche Meldung </t>
    </r>
    <r>
      <rPr>
        <b/>
        <sz val="11"/>
        <color theme="1"/>
        <rFont val="Calibri Light"/>
        <family val="2"/>
      </rPr>
      <t>Sach</t>
    </r>
  </si>
  <si>
    <t>Bitte befüllen!</t>
  </si>
  <si>
    <t>IBAN</t>
  </si>
  <si>
    <t>Abschreibungen/ Zuschreibungen</t>
  </si>
  <si>
    <t>Hilfstabelle zur Berechnung des maßgeblichen Eigenmittelerfordernisses</t>
  </si>
  <si>
    <t>Höchsthaftungssumme gemäß § 74 VAG</t>
  </si>
  <si>
    <t>Abgegrenzte Prämien im Eigenbehalt</t>
  </si>
  <si>
    <t>Gesamtversicherungssumme im Eigenbehalt</t>
  </si>
  <si>
    <t>Versicherungssummenindex gemäß §3 kV-EEV</t>
  </si>
  <si>
    <t>Faktorkategorie je nach Gesamtversicherungssumme im Eigenbehalt</t>
  </si>
  <si>
    <t>Eigenmittelintervalle</t>
  </si>
  <si>
    <t>Stufe 1</t>
  </si>
  <si>
    <t>Stufe 2</t>
  </si>
  <si>
    <t>Versicherungsummeindexerfordernis</t>
  </si>
  <si>
    <t>Prämienindex gemäß §2 kV-EEV</t>
  </si>
  <si>
    <t>Prämienindexerfordernis</t>
  </si>
  <si>
    <r>
      <rPr>
        <b/>
        <sz val="11"/>
        <color theme="1" tint="0.499984740745262"/>
        <rFont val="Calibri Light"/>
        <family val="2"/>
      </rPr>
      <t>Maßgebliches Eigenmittelerfordernis §1 kV-EEV</t>
    </r>
    <r>
      <rPr>
        <sz val="11"/>
        <color theme="1" tint="0.499984740745262"/>
        <rFont val="Calibri Light"/>
        <family val="2"/>
      </rPr>
      <t xml:space="preserve">
(= höherer Wert von Versicherungssummenindex und Prämienindex)</t>
    </r>
  </si>
  <si>
    <t>SOLL-Betrag der Sicherheitsrücklage lt. Satzung gemessen am maßgeblichen Eigenmittelerfordernisses gemäß kv-EEV (in %)</t>
  </si>
  <si>
    <t>Gesamtversicherungs-summe im Eigenbehalt</t>
  </si>
  <si>
    <t xml:space="preserve">zurück zu den Basisinformationen </t>
  </si>
  <si>
    <t>Tabelle_KLVV04010208[C0301]</t>
  </si>
  <si>
    <t>C0301</t>
  </si>
  <si>
    <t>2.0</t>
  </si>
  <si>
    <t>Einzelvorstand</t>
  </si>
  <si>
    <t>Vorstandsmitglied (Stellvertretung)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</si>
</sst>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</numFmts>
  <fonts count="46" x14ac:knownFonts="1">
    <font>
      <sz val="11"/>
      <color theme="1"/>
      <name val="Calibri Light"/>
      <family val="2"/>
    </font>
    <font>
      <sz val="11"/>
      <color theme="1"/>
      <name val="Calibri Light"/>
      <family val="2"/>
    </font>
    <font>
      <i/>
      <sz val="11"/>
      <color rgb="FF7F7F7F"/>
      <name val="Calibri Light"/>
      <family val="2"/>
    </font>
    <font>
      <b/>
      <sz val="11"/>
      <color theme="1"/>
      <name val="Calibri Light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color indexed="8"/>
      <name val="Arial"/>
      <family val="2"/>
    </font>
    <font>
      <sz val="11"/>
      <name val="Calibri Light"/>
      <family val="2"/>
    </font>
    <font>
      <sz val="11"/>
      <color theme="1"/>
      <name val="Calibri"/>
      <family val="2"/>
      <charset val="238"/>
      <scheme val="minor"/>
    </font>
    <font>
      <u/>
      <sz val="11"/>
      <color theme="10"/>
      <name val="Arial"/>
      <family val="2"/>
    </font>
    <font>
      <sz val="10"/>
      <name val="Helv"/>
    </font>
    <font>
      <i/>
      <sz val="11"/>
      <color theme="1"/>
      <name val="Calibri Light"/>
      <family val="2"/>
    </font>
    <font>
      <sz val="11"/>
      <color theme="9" tint="-0.249977111117893"/>
      <name val="Calibri Light"/>
      <family val="2"/>
    </font>
    <font>
      <b/>
      <sz val="11"/>
      <color rgb="FFFF0000"/>
      <name val="Calibri Light"/>
      <family val="2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sz val="11"/>
      <color rgb="FF7F7F7F"/>
      <name val="Calibri Light"/>
      <family val="2"/>
      <scheme val="major"/>
    </font>
    <font>
      <sz val="11"/>
      <name val="Calibri Light"/>
      <family val="2"/>
      <scheme val="major"/>
    </font>
    <font>
      <sz val="11"/>
      <color theme="0" tint="-0.499984740745262"/>
      <name val="Calibri Light"/>
      <family val="2"/>
      <scheme val="major"/>
    </font>
    <font>
      <b/>
      <sz val="11"/>
      <color rgb="FF000000"/>
      <name val="Calibri Light"/>
      <family val="2"/>
    </font>
    <font>
      <u/>
      <sz val="11"/>
      <color theme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0"/>
      <color theme="9"/>
      <name val="Arial"/>
      <family val="2"/>
    </font>
    <font>
      <b/>
      <sz val="14"/>
      <color theme="9"/>
      <name val="Calibri Light"/>
      <family val="2"/>
    </font>
    <font>
      <sz val="14"/>
      <color theme="9"/>
      <name val="Calibri Light"/>
      <family val="2"/>
    </font>
    <font>
      <sz val="10"/>
      <color theme="9"/>
      <name val="Arial"/>
      <family val="2"/>
    </font>
    <font>
      <b/>
      <sz val="18"/>
      <color theme="1"/>
      <name val="Calibri Light"/>
      <family val="2"/>
    </font>
    <font>
      <b/>
      <sz val="11"/>
      <color theme="1" tint="0.249977111117893"/>
      <name val="Calibri Light"/>
      <family val="2"/>
    </font>
    <font>
      <sz val="14"/>
      <color theme="5" tint="-0.249977111117893"/>
      <name val="Calibri Light"/>
      <family val="2"/>
    </font>
    <font>
      <b/>
      <sz val="18"/>
      <color theme="9" tint="-0.249977111117893"/>
      <name val="Calibri Light"/>
      <family val="2"/>
    </font>
    <font>
      <i/>
      <sz val="11"/>
      <color theme="9" tint="-0.249977111117893"/>
      <name val="Calibri Light"/>
      <family val="2"/>
    </font>
    <font>
      <b/>
      <sz val="11"/>
      <color theme="5"/>
      <name val="Calibri Light"/>
      <family val="2"/>
    </font>
    <font>
      <i/>
      <sz val="10"/>
      <color theme="1"/>
      <name val="Calibri Light"/>
      <family val="2"/>
    </font>
    <font>
      <b/>
      <sz val="12"/>
      <color theme="9"/>
      <name val="Calibri Light"/>
      <family val="2"/>
    </font>
    <font>
      <b/>
      <sz val="11"/>
      <color theme="9"/>
      <name val="Calibri Light"/>
      <family val="2"/>
    </font>
    <font>
      <sz val="11"/>
      <color theme="9"/>
      <name val="Calibri Light"/>
      <family val="2"/>
    </font>
    <font>
      <u/>
      <sz val="11"/>
      <name val="Arial"/>
      <family val="2"/>
    </font>
    <font>
      <b/>
      <sz val="14"/>
      <color theme="1" tint="0.499984740745262"/>
      <name val="Calibri Light"/>
      <family val="2"/>
    </font>
    <font>
      <b/>
      <sz val="11"/>
      <color theme="1" tint="0.499984740745262"/>
      <name val="Calibri Light"/>
      <family val="2"/>
    </font>
    <font>
      <sz val="11"/>
      <color theme="1" tint="0.499984740745262"/>
      <name val="Calibri Light"/>
      <family val="2"/>
    </font>
    <font>
      <i/>
      <sz val="11"/>
      <color theme="1" tint="0.499984740745262"/>
      <name val="Calibri Light"/>
      <family val="2"/>
    </font>
    <font>
      <u/>
      <sz val="11"/>
      <color theme="1" tint="0.499984740745262"/>
      <name val="Calibri Light"/>
      <family val="2"/>
      <scheme val="major"/>
    </font>
    <font>
      <sz val="1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6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/>
    <xf numFmtId="0" fontId="8" fillId="0" borderId="0"/>
    <xf numFmtId="0" fontId="9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2" fillId="0" borderId="0"/>
    <xf numFmtId="9" fontId="1" fillId="0" borderId="0" applyFont="0" applyFill="0" applyBorder="0" applyAlignment="0" applyProtection="0"/>
  </cellStyleXfs>
  <cellXfs count="181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43" fontId="0" fillId="0" borderId="0" xfId="1" applyFont="1" applyAlignment="1">
      <alignment horizontal="center"/>
    </xf>
    <xf numFmtId="43" fontId="0" fillId="0" borderId="1" xfId="1" applyFont="1" applyBorder="1" applyAlignment="1">
      <alignment horizontal="center"/>
    </xf>
    <xf numFmtId="0" fontId="2" fillId="0" borderId="0" xfId="2"/>
    <xf numFmtId="0" fontId="7" fillId="0" borderId="0" xfId="0" applyFont="1"/>
    <xf numFmtId="43" fontId="0" fillId="0" borderId="0" xfId="1" applyFont="1" applyFill="1" applyBorder="1" applyAlignment="1">
      <alignment horizontal="center"/>
    </xf>
    <xf numFmtId="43" fontId="0" fillId="0" borderId="0" xfId="1" applyFont="1"/>
    <xf numFmtId="0" fontId="3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0" fontId="0" fillId="0" borderId="0" xfId="4" applyFont="1" applyAlignment="1">
      <alignment horizontal="right"/>
    </xf>
    <xf numFmtId="0" fontId="0" fillId="0" borderId="0" xfId="4" applyFont="1"/>
    <xf numFmtId="0" fontId="0" fillId="0" borderId="0" xfId="4" applyFont="1" applyAlignment="1">
      <alignment horizontal="center"/>
    </xf>
    <xf numFmtId="0" fontId="0" fillId="0" borderId="0" xfId="4" applyFont="1" applyAlignment="1">
      <alignment wrapText="1"/>
    </xf>
    <xf numFmtId="0" fontId="0" fillId="0" borderId="3" xfId="4" applyFont="1" applyBorder="1" applyAlignment="1">
      <alignment horizontal="center"/>
    </xf>
    <xf numFmtId="0" fontId="0" fillId="0" borderId="5" xfId="4" applyFont="1" applyBorder="1" applyAlignment="1">
      <alignment horizontal="center"/>
    </xf>
    <xf numFmtId="0" fontId="0" fillId="0" borderId="6" xfId="4" applyFont="1" applyBorder="1" applyAlignment="1">
      <alignment horizontal="center"/>
    </xf>
    <xf numFmtId="0" fontId="7" fillId="0" borderId="0" xfId="4" applyFont="1" applyAlignment="1">
      <alignment horizontal="center"/>
    </xf>
    <xf numFmtId="0" fontId="0" fillId="2" borderId="2" xfId="4" applyFont="1" applyFill="1" applyBorder="1" applyAlignment="1">
      <alignment horizontal="center" vertical="center" wrapText="1"/>
    </xf>
    <xf numFmtId="0" fontId="2" fillId="0" borderId="0" xfId="2" applyFill="1" applyBorder="1"/>
    <xf numFmtId="49" fontId="0" fillId="0" borderId="0" xfId="0" applyNumberFormat="1" applyAlignment="1">
      <alignment horizontal="center"/>
    </xf>
    <xf numFmtId="43" fontId="0" fillId="0" borderId="0" xfId="1" applyFont="1" applyBorder="1" applyAlignment="1">
      <alignment horizontal="center"/>
    </xf>
    <xf numFmtId="43" fontId="0" fillId="0" borderId="1" xfId="1" applyFont="1" applyFill="1" applyBorder="1" applyAlignment="1" applyProtection="1">
      <alignment horizontal="center"/>
      <protection locked="0"/>
    </xf>
    <xf numFmtId="0" fontId="2" fillId="0" borderId="0" xfId="2" applyAlignment="1">
      <alignment horizontal="center"/>
    </xf>
    <xf numFmtId="43" fontId="0" fillId="0" borderId="0" xfId="1" applyFont="1" applyFill="1" applyBorder="1" applyAlignment="1" applyProtection="1">
      <alignment horizontal="center"/>
      <protection locked="0"/>
    </xf>
    <xf numFmtId="14" fontId="0" fillId="0" borderId="0" xfId="0" applyNumberFormat="1"/>
    <xf numFmtId="14" fontId="0" fillId="0" borderId="0" xfId="0" applyNumberFormat="1" applyAlignment="1">
      <alignment horizontal="left"/>
    </xf>
    <xf numFmtId="49" fontId="0" fillId="3" borderId="0" xfId="0" applyNumberFormat="1" applyFill="1" applyAlignment="1">
      <alignment horizontal="center"/>
    </xf>
    <xf numFmtId="0" fontId="12" fillId="3" borderId="0" xfId="0" applyFont="1" applyFill="1"/>
    <xf numFmtId="0" fontId="12" fillId="0" borderId="0" xfId="0" applyFont="1"/>
    <xf numFmtId="43" fontId="0" fillId="4" borderId="1" xfId="1" applyFont="1" applyFill="1" applyBorder="1" applyAlignment="1">
      <alignment horizontal="center"/>
    </xf>
    <xf numFmtId="14" fontId="0" fillId="0" borderId="0" xfId="1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4" fontId="0" fillId="0" borderId="0" xfId="0" applyNumberFormat="1"/>
    <xf numFmtId="49" fontId="0" fillId="0" borderId="0" xfId="0" applyNumberFormat="1"/>
    <xf numFmtId="49" fontId="0" fillId="0" borderId="0" xfId="1" applyNumberFormat="1" applyFont="1"/>
    <xf numFmtId="49" fontId="3" fillId="0" borderId="0" xfId="1" applyNumberFormat="1" applyFont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1" applyNumberFormat="1" applyFont="1" applyFill="1" applyBorder="1" applyAlignment="1" applyProtection="1">
      <alignment horizontal="left"/>
      <protection locked="0"/>
    </xf>
    <xf numFmtId="0" fontId="13" fillId="0" borderId="0" xfId="0" applyFont="1"/>
    <xf numFmtId="0" fontId="0" fillId="0" borderId="1" xfId="0" applyBorder="1"/>
    <xf numFmtId="0" fontId="0" fillId="0" borderId="1" xfId="0" applyBorder="1" applyAlignment="1">
      <alignment horizontal="left" inden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indent="2"/>
    </xf>
    <xf numFmtId="0" fontId="14" fillId="0" borderId="0" xfId="0" applyFont="1"/>
    <xf numFmtId="0" fontId="14" fillId="0" borderId="0" xfId="0" applyFont="1" applyAlignment="1">
      <alignment horizontal="center"/>
    </xf>
    <xf numFmtId="43" fontId="14" fillId="0" borderId="0" xfId="1" applyFont="1" applyAlignment="1">
      <alignment horizontal="center"/>
    </xf>
    <xf numFmtId="0" fontId="15" fillId="0" borderId="0" xfId="0" applyFont="1"/>
    <xf numFmtId="0" fontId="16" fillId="0" borderId="0" xfId="0" applyFont="1"/>
    <xf numFmtId="43" fontId="14" fillId="0" borderId="0" xfId="1" applyFont="1" applyFill="1" applyBorder="1" applyAlignment="1" applyProtection="1">
      <alignment horizontal="center"/>
      <protection locked="0"/>
    </xf>
    <xf numFmtId="49" fontId="14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left"/>
    </xf>
    <xf numFmtId="49" fontId="14" fillId="0" borderId="0" xfId="1" applyNumberFormat="1" applyFont="1" applyFill="1" applyBorder="1" applyAlignment="1">
      <alignment horizontal="left"/>
    </xf>
    <xf numFmtId="14" fontId="14" fillId="0" borderId="0" xfId="0" applyNumberFormat="1" applyFont="1" applyAlignment="1">
      <alignment horizontal="left"/>
    </xf>
    <xf numFmtId="0" fontId="17" fillId="0" borderId="0" xfId="2" applyFont="1"/>
    <xf numFmtId="0" fontId="7" fillId="0" borderId="0" xfId="2" applyFo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3" xfId="4" applyFont="1" applyBorder="1" applyAlignment="1">
      <alignment horizontal="center" vertical="center" wrapText="1"/>
    </xf>
    <xf numFmtId="0" fontId="0" fillId="0" borderId="4" xfId="4" applyFont="1" applyBorder="1" applyAlignment="1">
      <alignment horizontal="center" vertical="center" wrapText="1"/>
    </xf>
    <xf numFmtId="0" fontId="0" fillId="0" borderId="9" xfId="4" applyFont="1" applyBorder="1"/>
    <xf numFmtId="0" fontId="19" fillId="5" borderId="5" xfId="0" applyFont="1" applyFill="1" applyBorder="1" applyAlignment="1">
      <alignment horizontal="center"/>
    </xf>
    <xf numFmtId="0" fontId="7" fillId="0" borderId="0" xfId="4" applyFont="1"/>
    <xf numFmtId="0" fontId="0" fillId="0" borderId="10" xfId="0" applyBorder="1"/>
    <xf numFmtId="0" fontId="19" fillId="5" borderId="6" xfId="0" applyFont="1" applyFill="1" applyBorder="1" applyAlignment="1">
      <alignment horizontal="center"/>
    </xf>
    <xf numFmtId="0" fontId="19" fillId="5" borderId="3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43" fontId="21" fillId="0" borderId="0" xfId="5" applyNumberFormat="1" applyFont="1" applyBorder="1" applyAlignment="1">
      <alignment horizontal="center"/>
    </xf>
    <xf numFmtId="0" fontId="23" fillId="0" borderId="0" xfId="9" applyFont="1"/>
    <xf numFmtId="49" fontId="23" fillId="0" borderId="0" xfId="9" applyNumberFormat="1" applyFont="1"/>
    <xf numFmtId="0" fontId="22" fillId="0" borderId="0" xfId="9"/>
    <xf numFmtId="49" fontId="22" fillId="0" borderId="0" xfId="9" applyNumberFormat="1"/>
    <xf numFmtId="0" fontId="22" fillId="0" borderId="0" xfId="9" applyAlignment="1">
      <alignment horizontal="left" indent="1"/>
    </xf>
    <xf numFmtId="49" fontId="22" fillId="0" borderId="0" xfId="9" applyNumberFormat="1" applyAlignment="1">
      <alignment horizontal="left" indent="1"/>
    </xf>
    <xf numFmtId="0" fontId="22" fillId="0" borderId="0" xfId="9" applyAlignment="1">
      <alignment horizontal="left"/>
    </xf>
    <xf numFmtId="0" fontId="23" fillId="0" borderId="0" xfId="9" applyFont="1" applyAlignment="1">
      <alignment horizontal="left"/>
    </xf>
    <xf numFmtId="0" fontId="24" fillId="0" borderId="0" xfId="9" applyFont="1"/>
    <xf numFmtId="0" fontId="24" fillId="0" borderId="0" xfId="9" applyFont="1" applyAlignment="1">
      <alignment horizontal="left"/>
    </xf>
    <xf numFmtId="0" fontId="24" fillId="0" borderId="0" xfId="9" applyFont="1" applyAlignment="1">
      <alignment horizontal="left" indent="1"/>
    </xf>
    <xf numFmtId="49" fontId="24" fillId="0" borderId="0" xfId="9" applyNumberFormat="1" applyFont="1" applyAlignment="1">
      <alignment horizontal="left"/>
    </xf>
    <xf numFmtId="0" fontId="18" fillId="0" borderId="0" xfId="2" applyFont="1" applyAlignment="1">
      <alignment horizontal="center" wrapText="1"/>
    </xf>
    <xf numFmtId="0" fontId="7" fillId="0" borderId="0" xfId="2" applyFont="1" applyAlignment="1">
      <alignment horizontal="center" wrapText="1"/>
    </xf>
    <xf numFmtId="0" fontId="7" fillId="0" borderId="0" xfId="2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25" fillId="0" borderId="6" xfId="5" applyFont="1" applyFill="1" applyBorder="1" applyAlignment="1">
      <alignment horizontal="center"/>
    </xf>
    <xf numFmtId="0" fontId="26" fillId="6" borderId="0" xfId="0" applyFont="1" applyFill="1"/>
    <xf numFmtId="0" fontId="27" fillId="6" borderId="0" xfId="0" applyFont="1" applyFill="1"/>
    <xf numFmtId="0" fontId="28" fillId="0" borderId="5" xfId="5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/>
    </xf>
    <xf numFmtId="0" fontId="25" fillId="0" borderId="5" xfId="5" applyFont="1" applyFill="1" applyBorder="1" applyAlignment="1">
      <alignment horizontal="center"/>
    </xf>
    <xf numFmtId="0" fontId="13" fillId="0" borderId="0" xfId="0" applyFont="1" applyAlignment="1">
      <alignment wrapText="1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left" indent="1"/>
    </xf>
    <xf numFmtId="0" fontId="0" fillId="0" borderId="11" xfId="0" applyBorder="1" applyAlignment="1">
      <alignment horizontal="left" wrapText="1" indent="1"/>
    </xf>
    <xf numFmtId="0" fontId="29" fillId="0" borderId="0" xfId="0" applyFont="1"/>
    <xf numFmtId="0" fontId="30" fillId="0" borderId="1" xfId="0" applyFont="1" applyBorder="1" applyAlignment="1">
      <alignment horizontal="left" wrapText="1"/>
    </xf>
    <xf numFmtId="0" fontId="30" fillId="0" borderId="1" xfId="0" applyFont="1" applyBorder="1"/>
    <xf numFmtId="0" fontId="31" fillId="0" borderId="0" xfId="0" applyFont="1"/>
    <xf numFmtId="0" fontId="33" fillId="0" borderId="1" xfId="0" applyFont="1" applyBorder="1" applyAlignment="1" applyProtection="1">
      <alignment horizontal="left"/>
      <protection locked="0"/>
    </xf>
    <xf numFmtId="0" fontId="33" fillId="0" borderId="1" xfId="0" applyFont="1" applyBorder="1" applyAlignment="1">
      <alignment horizontal="left"/>
    </xf>
    <xf numFmtId="0" fontId="9" fillId="0" borderId="0" xfId="5"/>
    <xf numFmtId="49" fontId="3" fillId="0" borderId="0" xfId="0" applyNumberFormat="1" applyFont="1"/>
    <xf numFmtId="43" fontId="0" fillId="0" borderId="1" xfId="1" applyFont="1" applyBorder="1" applyAlignment="1" applyProtection="1">
      <alignment horizontal="center"/>
      <protection locked="0"/>
    </xf>
    <xf numFmtId="43" fontId="0" fillId="4" borderId="1" xfId="1" applyFont="1" applyFill="1" applyBorder="1" applyAlignment="1" applyProtection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left" indent="1"/>
    </xf>
    <xf numFmtId="0" fontId="7" fillId="0" borderId="1" xfId="0" applyFont="1" applyBorder="1" applyAlignment="1">
      <alignment horizontal="left" indent="2"/>
    </xf>
    <xf numFmtId="0" fontId="7" fillId="0" borderId="11" xfId="0" applyFont="1" applyBorder="1"/>
    <xf numFmtId="0" fontId="7" fillId="0" borderId="11" xfId="0" applyFont="1" applyBorder="1" applyAlignment="1">
      <alignment horizontal="left" indent="1"/>
    </xf>
    <xf numFmtId="0" fontId="7" fillId="0" borderId="11" xfId="0" applyFont="1" applyBorder="1" applyAlignment="1">
      <alignment wrapText="1"/>
    </xf>
    <xf numFmtId="0" fontId="7" fillId="0" borderId="11" xfId="0" applyFont="1" applyBorder="1" applyAlignment="1">
      <alignment horizontal="left" wrapText="1" indent="1"/>
    </xf>
    <xf numFmtId="0" fontId="7" fillId="0" borderId="11" xfId="0" applyFont="1" applyBorder="1" applyAlignment="1">
      <alignment horizontal="left" wrapText="1"/>
    </xf>
    <xf numFmtId="0" fontId="7" fillId="0" borderId="11" xfId="0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35" fillId="0" borderId="0" xfId="0" applyFont="1"/>
    <xf numFmtId="0" fontId="34" fillId="0" borderId="0" xfId="0" applyFont="1" applyProtection="1">
      <protection locked="0"/>
    </xf>
    <xf numFmtId="0" fontId="38" fillId="0" borderId="12" xfId="0" applyFont="1" applyBorder="1" applyAlignment="1">
      <alignment wrapText="1"/>
    </xf>
    <xf numFmtId="0" fontId="0" fillId="0" borderId="13" xfId="0" applyBorder="1"/>
    <xf numFmtId="0" fontId="37" fillId="0" borderId="14" xfId="0" applyFont="1" applyBorder="1" applyProtection="1">
      <protection locked="0"/>
    </xf>
    <xf numFmtId="0" fontId="25" fillId="0" borderId="0" xfId="5" applyFont="1" applyProtection="1">
      <protection locked="0"/>
    </xf>
    <xf numFmtId="0" fontId="26" fillId="0" borderId="0" xfId="0" applyFont="1"/>
    <xf numFmtId="49" fontId="0" fillId="3" borderId="7" xfId="0" applyNumberFormat="1" applyFill="1" applyBorder="1" applyAlignment="1">
      <alignment horizontal="center"/>
    </xf>
    <xf numFmtId="49" fontId="7" fillId="0" borderId="0" xfId="0" applyNumberFormat="1" applyFont="1" applyAlignment="1">
      <alignment horizontal="left"/>
    </xf>
    <xf numFmtId="43" fontId="7" fillId="0" borderId="0" xfId="1" applyFont="1" applyBorder="1" applyAlignment="1">
      <alignment horizontal="right"/>
    </xf>
    <xf numFmtId="43" fontId="7" fillId="0" borderId="0" xfId="1" applyFont="1" applyAlignment="1">
      <alignment horizontal="right"/>
    </xf>
    <xf numFmtId="43" fontId="7" fillId="4" borderId="1" xfId="1" applyFont="1" applyFill="1" applyBorder="1" applyAlignment="1">
      <alignment horizontal="center"/>
    </xf>
    <xf numFmtId="43" fontId="7" fillId="0" borderId="1" xfId="1" applyFont="1" applyFill="1" applyBorder="1" applyAlignment="1" applyProtection="1">
      <alignment horizontal="center"/>
      <protection locked="0"/>
    </xf>
    <xf numFmtId="43" fontId="7" fillId="0" borderId="1" xfId="1" applyFont="1" applyBorder="1" applyAlignment="1" applyProtection="1">
      <alignment horizontal="center"/>
      <protection locked="0"/>
    </xf>
    <xf numFmtId="43" fontId="7" fillId="0" borderId="8" xfId="1" applyFont="1" applyBorder="1"/>
    <xf numFmtId="43" fontId="7" fillId="4" borderId="1" xfId="1" applyFont="1" applyFill="1" applyBorder="1"/>
    <xf numFmtId="49" fontId="7" fillId="4" borderId="1" xfId="1" applyNumberFormat="1" applyFont="1" applyFill="1" applyBorder="1" applyAlignment="1" applyProtection="1">
      <alignment horizontal="center"/>
    </xf>
    <xf numFmtId="49" fontId="7" fillId="0" borderId="1" xfId="1" applyNumberFormat="1" applyFont="1" applyFill="1" applyBorder="1" applyAlignment="1" applyProtection="1">
      <alignment horizontal="center"/>
      <protection locked="0"/>
    </xf>
    <xf numFmtId="49" fontId="14" fillId="0" borderId="0" xfId="0" applyNumberFormat="1" applyFont="1"/>
    <xf numFmtId="14" fontId="14" fillId="0" borderId="0" xfId="0" applyNumberFormat="1" applyFont="1" applyAlignment="1">
      <alignment horizontal="center"/>
    </xf>
    <xf numFmtId="49" fontId="14" fillId="0" borderId="0" xfId="1" applyNumberFormat="1" applyFont="1" applyAlignment="1">
      <alignment horizontal="center"/>
    </xf>
    <xf numFmtId="14" fontId="14" fillId="0" borderId="0" xfId="0" applyNumberFormat="1" applyFont="1"/>
    <xf numFmtId="14" fontId="0" fillId="0" borderId="0" xfId="1" applyNumberFormat="1" applyFont="1" applyAlignment="1">
      <alignment horizontal="center"/>
    </xf>
    <xf numFmtId="49" fontId="7" fillId="0" borderId="0" xfId="1" applyNumberFormat="1" applyFont="1" applyFill="1" applyBorder="1" applyAlignment="1" applyProtection="1">
      <alignment horizontal="left"/>
      <protection locked="0"/>
    </xf>
    <xf numFmtId="14" fontId="7" fillId="0" borderId="0" xfId="0" applyNumberFormat="1" applyFont="1" applyAlignment="1">
      <alignment horizontal="left"/>
    </xf>
    <xf numFmtId="49" fontId="39" fillId="0" borderId="0" xfId="5" applyNumberFormat="1" applyFont="1" applyAlignment="1">
      <alignment horizontal="left"/>
    </xf>
    <xf numFmtId="49" fontId="7" fillId="0" borderId="0" xfId="1" applyNumberFormat="1" applyFont="1" applyAlignment="1">
      <alignment horizontal="left"/>
    </xf>
    <xf numFmtId="14" fontId="7" fillId="0" borderId="0" xfId="1" applyNumberFormat="1" applyFont="1" applyAlignment="1">
      <alignment horizontal="left"/>
    </xf>
    <xf numFmtId="0" fontId="41" fillId="0" borderId="0" xfId="0" applyFont="1"/>
    <xf numFmtId="0" fontId="42" fillId="0" borderId="15" xfId="0" applyFont="1" applyBorder="1" applyAlignment="1">
      <alignment wrapText="1"/>
    </xf>
    <xf numFmtId="0" fontId="42" fillId="0" borderId="15" xfId="0" applyFont="1" applyBorder="1"/>
    <xf numFmtId="0" fontId="42" fillId="0" borderId="17" xfId="0" applyFont="1" applyBorder="1"/>
    <xf numFmtId="43" fontId="42" fillId="4" borderId="18" xfId="1" applyFont="1" applyFill="1" applyBorder="1"/>
    <xf numFmtId="43" fontId="42" fillId="4" borderId="17" xfId="1" applyFont="1" applyFill="1" applyBorder="1"/>
    <xf numFmtId="43" fontId="42" fillId="0" borderId="17" xfId="1" applyFont="1" applyBorder="1"/>
    <xf numFmtId="0" fontId="42" fillId="0" borderId="17" xfId="0" applyFont="1" applyBorder="1" applyAlignment="1">
      <alignment wrapText="1"/>
    </xf>
    <xf numFmtId="0" fontId="42" fillId="0" borderId="17" xfId="0" applyFont="1" applyBorder="1" applyAlignment="1">
      <alignment horizontal="center"/>
    </xf>
    <xf numFmtId="43" fontId="42" fillId="0" borderId="17" xfId="1" applyFont="1" applyBorder="1" applyAlignment="1">
      <alignment horizontal="center"/>
    </xf>
    <xf numFmtId="0" fontId="41" fillId="0" borderId="17" xfId="0" applyFont="1" applyBorder="1"/>
    <xf numFmtId="43" fontId="41" fillId="4" borderId="17" xfId="1" applyFont="1" applyFill="1" applyBorder="1"/>
    <xf numFmtId="43" fontId="7" fillId="4" borderId="1" xfId="1" applyFont="1" applyFill="1" applyBorder="1" applyAlignment="1" applyProtection="1">
      <alignment horizontal="center"/>
    </xf>
    <xf numFmtId="9" fontId="42" fillId="0" borderId="16" xfId="10" applyFont="1" applyBorder="1" applyAlignment="1" applyProtection="1">
      <alignment horizontal="center" vertical="center"/>
      <protection locked="0"/>
    </xf>
    <xf numFmtId="43" fontId="42" fillId="0" borderId="16" xfId="1" applyFont="1" applyBorder="1" applyProtection="1">
      <protection locked="0"/>
    </xf>
    <xf numFmtId="0" fontId="41" fillId="0" borderId="0" xfId="0" applyFont="1" applyAlignment="1">
      <alignment horizontal="center"/>
    </xf>
    <xf numFmtId="43" fontId="43" fillId="0" borderId="17" xfId="1" applyFont="1" applyBorder="1"/>
    <xf numFmtId="164" fontId="0" fillId="0" borderId="0" xfId="0" applyNumberFormat="1"/>
    <xf numFmtId="0" fontId="44" fillId="0" borderId="0" xfId="5" applyFont="1"/>
    <xf numFmtId="49" fontId="0" fillId="0" borderId="0" xfId="0" applyNumberFormat="1" applyAlignment="1">
      <alignment wrapText="1"/>
    </xf>
    <xf numFmtId="49" fontId="0" fillId="0" borderId="0" xfId="1" applyNumberFormat="1" applyFont="1" applyFill="1" applyBorder="1" applyAlignment="1" applyProtection="1">
      <alignment horizontal="left" wrapText="1"/>
      <protection locked="0"/>
    </xf>
    <xf numFmtId="0" fontId="33" fillId="0" borderId="1" xfId="0" applyFont="1" applyBorder="1" applyAlignment="1" applyProtection="1">
      <alignment horizontal="left" vertical="center" wrapText="1"/>
      <protection locked="0"/>
    </xf>
    <xf numFmtId="0" fontId="44" fillId="0" borderId="0" xfId="5" applyFont="1" applyProtection="1">
      <protection locked="0"/>
    </xf>
    <xf numFmtId="0" fontId="44" fillId="0" borderId="0" xfId="5" applyFont="1" applyProtection="1"/>
    <xf numFmtId="49" fontId="45" fillId="0" borderId="0" xfId="1" applyNumberFormat="1" applyFont="1" applyFill="1" applyBorder="1" applyAlignment="1" applyProtection="1">
      <alignment horizontal="left"/>
      <protection locked="0"/>
    </xf>
    <xf numFmtId="49" fontId="45" fillId="0" borderId="0" xfId="0" applyNumberFormat="1" applyFont="1" applyAlignment="1">
      <alignment horizontal="left"/>
    </xf>
    <xf numFmtId="2" fontId="7" fillId="0" borderId="0" xfId="1" applyNumberFormat="1" applyFont="1" applyFill="1" applyBorder="1" applyAlignment="1" applyProtection="1">
      <alignment horizontal="left"/>
      <protection locked="0"/>
    </xf>
    <xf numFmtId="0" fontId="32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40" fillId="0" borderId="0" xfId="0" applyFont="1" applyAlignment="1">
      <alignment horizontal="left"/>
    </xf>
  </cellXfs>
  <cellStyles count="11">
    <cellStyle name="Erklärender Text" xfId="2" builtinId="53"/>
    <cellStyle name="Komma" xfId="1" builtinId="3"/>
    <cellStyle name="Komma 3" xfId="6" xr:uid="{00000000-0005-0000-0000-000002000000}"/>
    <cellStyle name="Komma 3 2" xfId="7" xr:uid="{00000000-0005-0000-0000-000003000000}"/>
    <cellStyle name="Link" xfId="5" builtinId="8"/>
    <cellStyle name="Normalny 4" xfId="4" xr:uid="{00000000-0005-0000-0000-000005000000}"/>
    <cellStyle name="Prozent" xfId="10" builtinId="5"/>
    <cellStyle name="Prozent 2" xfId="8" xr:uid="{00000000-0005-0000-0000-000007000000}"/>
    <cellStyle name="Standard" xfId="0" builtinId="0"/>
    <cellStyle name="Standard 2" xfId="3" xr:uid="{00000000-0005-0000-0000-000009000000}"/>
    <cellStyle name="Standard 3" xfId="9" xr:uid="{00000000-0005-0000-0000-00000A000000}"/>
  </cellStyles>
  <dxfs count="9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11"/>
        <color auto="1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19" formatCode="dd/mm/yyyy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i val="0"/>
        <strike val="0"/>
        <outline val="0"/>
        <shadow val="0"/>
        <vertAlign val="baseline"/>
        <sz val="11"/>
        <color auto="1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sz val="11"/>
        <color auto="1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  <numFmt numFmtId="19" formatCode="dd/mm/yyyy"/>
      <alignment horizontal="left" vertical="bottom" textRotation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  <numFmt numFmtId="30" formatCode="@"/>
      <alignment horizontal="left" vertical="bottom" textRotation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  <numFmt numFmtId="30" formatCode="@"/>
      <alignment horizontal="left" vertical="bottom" textRotation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  <numFmt numFmtId="19" formatCode="dd/mm/yyyy"/>
      <alignment horizontal="lef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  <numFmt numFmtId="30" formatCode="@"/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vertAlign val="baseline"/>
        <name val="Calibri Light"/>
        <scheme val="major"/>
      </font>
    </dxf>
    <dxf>
      <font>
        <i val="0"/>
        <strike val="0"/>
        <outline val="0"/>
        <shadow val="0"/>
        <vertAlign val="baseline"/>
        <name val="Calibri Light"/>
        <scheme val="major"/>
      </font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righ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righ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righ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righ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righ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alignment horizontal="righ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 Light"/>
        <scheme val="none"/>
      </font>
      <numFmt numFmtId="30" formatCode="@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68900"/>
      <color rgb="FF3C8963"/>
      <color rgb="FF2872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:schema xmlns:xs="http://www.w3.org/2001/XMLSchema" xmlns:msdata="urn:schemas-microsoft-com:xml-msdata" xmlns="">
      <xs:element name="KLVV_Meldung_jkt">
        <xs:complexType>
          <xs:sequence>
            <xs:element name="KLVV.01.02_Vermögensübersicht" minOccurs="1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1.02" minOccurs="1" maxOccurs="1"/>
                        <xs:element name="RowCode" type="KLVV.01.02_RowcodeType" minOccurs="1" maxOccurs="1"/>
                        <xs:element name="ColumnCode" type="KLVV.01.02_ColumncodeType" minOccurs="1" maxOccurs="1"/>
                        <xs:element name="Wert" type="xs:decimal" minOccurs="1" maxOccurs="1"/>
                      </xs:sequence>
                    </xs:complexType>
                  </xs:element>
                </xs:sequence>
              </xs:complexType>
            </xs:element>
            <xs:element name="KLVV.01.03_Liste_der_Konten" minOccurs="1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1.03" minOccurs="1" maxOccurs="1"/>
                        <xs:element name="C0010" type="xs:string" minOccurs="1" maxOccurs="1"/>
                        <xs:element name="C0020" type="xs:string" minOccurs="1" maxOccurs="1"/>
                        <xs:element name="C0030" type="xs:decimal" minOccurs="1" maxOccurs="1"/>
                      </xs:sequence>
                    </xs:complexType>
                  </xs:element>
                </xs:sequence>
              </xs:complexType>
            </xs:element>
            <xs:element name="KLVV.01.04_Liste_der_Vermögenswerte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1.04" minOccurs="1" maxOccurs="1"/>
                        <xs:element name="C0010" type="xs:string" minOccurs="1" maxOccurs="1"/>
                        <xs:element name="C0020" type="xs:string" minOccurs="1" maxOccurs="1"/>
                        <xs:element name="C0030" type="xs:string" minOccurs="1" maxOccurs="1"/>
                        <xs:element name="C0040" type="xs:string" minOccurs="1" maxOccurs="1"/>
                        <xs:element name="C0050" type="KLVV_KA_1" minOccurs="1" maxOccurs="1"/>
                        <xs:element name="C0060" type="KLVV_WA_1" minOccurs="1" maxOccurs="1"/>
                        <xs:element name="C0070" type="xs:decimal" minOccurs="1" maxOccurs="1"/>
                        <xs:element name="C0080" type="xs:decimal" minOccurs="1" maxOccurs="1"/>
                        <xs:element name="C0090" type="xs:decimal" minOccurs="1" maxOccurs="1"/>
                        <xs:element name="C0100" type="xs:decimal" minOccurs="1" maxOccurs="1"/>
                        <xs:element name="C0110" type="xs:decimal" minOccurs="1" maxOccurs="1"/>
                        <xs:element name="C0120" type="xs:decimal" minOccurs="1" maxOccurs="1"/>
                      </xs:sequence>
                    </xs:complexType>
                  </xs:element>
                </xs:sequence>
              </xs:complexType>
            </xs:element>
            <xs:element name="KLVV.02.02_Erfolgsrechnung" minOccurs="1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2.02" minOccurs="1" maxOccurs="1"/>
                        <xs:element name="RowCode" type="KLVV.02.02_RowcodeType" minOccurs="1" maxOccurs="1"/>
                        <xs:element name="ColumnCode" type="KLVV.02.02_ColumncodeType" minOccurs="1" maxOccurs="1"/>
                        <xs:element name="Wert" type="xs:decimal" minOccurs="1" maxOccurs="1"/>
                      </xs:sequence>
                    </xs:complexType>
                  </xs:element>
                </xs:sequence>
              </xs:complexType>
            </xs:element>
            <xs:element name="KLVV.03.01_Sonstige_Informationen" minOccurs="1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3.01" minOccurs="1" maxOccurs="1"/>
                        <xs:element name="RowCode" type="KLVV.03.01_RowcodeType" minOccurs="1" maxOccurs="1"/>
                        <xs:element name="ColumnCode" type="KLVV.03.01_ColumncodeType" minOccurs="1" maxOccurs="1"/>
                        <xs:element name="Wert" type="xs:decimal" minOccurs="1" maxOccurs="1"/>
                      </xs:sequence>
                    </xs:complexType>
                  </xs:element>
                </xs:sequence>
              </xs:complexType>
            </xs:element>
            <xs:element name="KLVV.04.01_Jahresabschluss_Ansprechperson_und_Sonstiges" minOccurs="1" maxOccurs="1">
              <xs:complexType>
                <xs:sequence>
                  <xs:element name="Datenpunkt_C0010_string" minOccurs="1" maxOccurs="unbounded">
                    <xs:complexType>
                      <xs:sequence>
                        <xs:element name="TemplateCode" type="xs:string" fixed="KLVV.04.01" minOccurs="1" maxOccurs="1"/>
                        <xs:element name="RowCode" type="KLVV.04.01_RowcodeType_string" minOccurs="1" maxOccurs="1"/>
                        <xs:element name="ColumnCode" type="KLVV.04.01_ColumncodeType" minOccurs="1" maxOccurs="1"/>
                        <xs:element name="Wert" type="xs:string" minOccurs="0" maxOccurs="1"/>
                      </xs:sequence>
                    </xs:complexType>
                  </xs:element>
                </xs:sequence>
              </xs:complexType>
            </xs:element>
            <xs:element name="KLVV.04.01.02.02_Vermittlung_von_Versicherungsverträgen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020" type="KLVV_SP_1" minOccurs="1" maxOccurs="1"/>
                        <xs:element name="C0030" type="xs:string" minOccurs="1" maxOccurs="1"/>
                        <xs:element name="C0040" type="xs:date" minOccurs="1" maxOccurs="1"/>
                        <xs:element name="C0050" type="KLVV_JN_1" minOccurs="1" maxOccurs="1"/>
                        <xs:element name="C0060" type="xs:string" minOccurs="0" maxOccurs="1"/>
                        <xs:element name="C0070" type="xs:date" minOccurs="1" maxOccurs="1"/>
                      </xs:sequence>
                    </xs:complexType>
                  </xs:element>
                </xs:sequence>
              </xs:complexType>
            </xs:element>
            <xs:element name="KLVV.04.01.02.03_Rückversicherung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080" type="KLVV_RV_1" minOccurs="1" maxOccurs="1"/>
                        <xs:element name="C0090" type="xs:string" minOccurs="1" maxOccurs="1"/>
                        <xs:element name="C0100" type="xs:date" minOccurs="1" maxOccurs="1"/>
                        <xs:element name="C0110" type="xs:date" minOccurs="1" maxOccurs="1"/>
                      </xs:sequence>
                    </xs:complexType>
                  </xs:element>
                </xs:sequence>
              </xs:complexType>
            </xs:element>
            <xs:element name="KLVV.04.01.02.04_indirekte_wie_direkte_Vereinbarung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120" type="xs:string" minOccurs="1" maxOccurs="1"/>
                        <xs:element name="C0130" type="xs:date" minOccurs="1" maxOccurs="1"/>
                        <xs:element name="C0140" type="xs:date" minOccurs="1" maxOccurs="1"/>
                      </xs:sequence>
                    </xs:complexType>
                  </xs:element>
                </xs:sequence>
              </xs:complexType>
            </xs:element>
            <xs:element name="KLVV.04.01.02.07_Vorstandsmitglieder" minOccurs="1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170" type="KLVV_VO_1" minOccurs="1" maxOccurs="1"/>
                        <xs:element name="C0180" type="xs:string" minOccurs="1" maxOccurs="1"/>
                        <xs:element name="C0190" type="xs:date" minOccurs="1" maxOccurs="1"/>
                        <xs:element name="C0200" type="xs:string" minOccurs="1" maxOccurs="1"/>
                        <xs:element name="C0210" type="xs:string" minOccurs="0" maxOccurs="1"/>
                        <xs:element name="C0220" type="xs:string" minOccurs="0" maxOccurs="1"/>
                        <xs:element name="C0230" type="xs:string" minOccurs="1" maxOccurs="1"/>
                        <xs:element name="C0240" type="xs:date" minOccurs="1" maxOccurs="1"/>
                        <xs:element name="C0250" type="xs:string" minOccurs="1" maxOccurs="1"/>
                        <xs:element name="C0260" type="xs:string" minOccurs="1" maxOccurs="1"/>
                        <xs:element name="C0270" type="xs:string" minOccurs="0" maxOccurs="1"/>
                        <xs:element name="C0280" type="xs:string" minOccurs="0" maxOccurs="1"/>
                      </xs:sequence>
                    </xs:complexType>
                  </xs:element>
                </xs:sequence>
              </xs:complexType>
            </xs:element>
            <xs:element name="KLVV.04.01.02.08_Aufsichtsratsmitglieder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290" type="KLVV_AR_1" minOccurs="1" maxOccurs="1"/>
                        <xs:element name="C0300" type="xs:string" minOccurs="1" maxOccurs="1"/>
                        <xs:element name="C0301" type="xs:date" minOccurs="1" maxOccurs="1"/>
                        <xs:element name="C0310" type="xs:string" minOccurs="1" maxOccurs="1"/>
                        <xs:element name="C0320" type="xs:date" minOccurs="1" maxOccurs="1"/>
                        <xs:element name="C0330" type="xs:string" minOccurs="1" maxOccurs="1"/>
                      </xs:sequence>
                    </xs:complexType>
                  </xs:element>
                </xs:sequence>
              </xs:complexType>
            </xs:element>
            <xs:element name="KLVV.04.01.02.09_Aufsichtsratssitzungen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340" type="xs:integer" minOccurs="1" maxOccurs="1"/>
                        <xs:element name="C0350" type="xs:date" minOccurs="1" maxOccurs="1"/>
                        <xs:element name="C0360" type="xs:string" minOccurs="1" maxOccurs="1"/>
                      </xs:sequence>
                    </xs:complexType>
                  </xs:element>
                </xs:sequence>
              </xs:complexType>
            </xs:element>
            <xs:element name="KLVV.04.01.02.10_Handlungsbevollmächtigte_zur_Geschäftsführung" minOccurs="0" maxOccurs="1">
              <xs:complexType>
                <xs:sequence>
                  <xs:element name="Datenpunkt" minOccurs="1" maxOccurs="unbounded">
                    <xs:complexType>
                      <xs:sequence>
                        <xs:element name="TemplateCode" type="xs:string" fixed="KLVV.04.01" minOccurs="1" maxOccurs="1"/>
                        <xs:element name="C0370" type="xs:string" minOccurs="1" maxOccurs="1"/>
                        <xs:element name="C0380" type="xs:string" minOccurs="1" maxOccurs="1"/>
                        <xs:element name="C0390" type="xs:string" minOccurs="0" maxOccurs="1"/>
                        <xs:element name="C0400" type="xs:string" minOccurs="0" maxOccurs="1"/>
                        <xs:element name="C0410" type="xs:string" minOccurs="1" maxOccurs="1"/>
                        <xs:element name="C0420" type="xs:date" minOccurs="1" maxOccurs="1"/>
                        <xs:element name="C0430" type="KLVV_VM_1" minOccurs="1" maxOccurs="1"/>
                      </xs:sequence>
                    </xs:complexType>
                  </xs:element>
                </xs:sequence>
              </xs:complexType>
            </xs:element>
          </xs:sequence>
          <xs:attribute name="KLVV-Nummer" type="KLVVNrType" use="required"/>
          <xs:attribute name="GJ" type="GJType" use="required"/>
          <xs:attribute name="Stichtag" type="StichtagType" use="required"/>
          <xs:attribute name="Typ_der_Meldung" type="MeldungType" use="required"/>
          <xs:attribute name="Taxonomie" type="xs:string" fixed="2.0" use="required"/>
        </xs:complexType>
      </xs:element>
      <xs:simpleType name="KLVVNrType">
        <xs:annotation>
          <xs:documentation>FMA-KLVV-Nummer: dreistellige Zahl</xs:documentation>
        </xs:annotation>
        <xs:restriction base="xs:string">
          <xs:enumeration value="605"/>
          <xs:enumeration value="606"/>
          <xs:enumeration value="610"/>
          <xs:enumeration value="612"/>
          <xs:enumeration value="613"/>
          <xs:enumeration value="614"/>
          <xs:enumeration value="615"/>
          <xs:enumeration value="616"/>
          <xs:enumeration value="618"/>
          <xs:enumeration value="619"/>
          <xs:enumeration value="620"/>
          <xs:enumeration value="622"/>
          <xs:enumeration value="623"/>
          <xs:enumeration value="625"/>
          <xs:enumeration value="998"/>
        </xs:restriction>
      </xs:simpleType>
      <xs:simpleType name="GJType">
        <xs:annotation>
          <xs:documentation>Geschaeftsjahr: vierstellige Zahl</xs:documentation>
        </xs:annotation>
        <xs:restriction base="xs:positiveInteger">
          <xs:whiteSpace value="collapse"/>
          <xs:minInclusive value="2023"/>
          <xs:maxInclusive value="3000"/>
        </xs:restriction>
      </xs:simpleType>
      <xs:simpleType name="StichtagType">
        <xs:annotation>
          <xs:documentation>Stichtag:JAHR&gt;</xs:documentation>
        </xs:annotation>
        <xs:restriction base="xs:string">
          <xs:enumeration value="JAHR"/>
        </xs:restriction>
      </xs:simpleType>
      <xs:simpleType name="MeldungType">
        <xs:annotation>
          <xs:documentation>Typ der Meldung</xs:documentation>
        </xs:annotation>
        <xs:restriction base="xs:string">
          <xs:enumeration value="Reguläre Meldung"/>
          <xs:enumeration value="Testmeldung"/>
          <xs:enumeration value="Ad-hoc Meldung"/>
        </xs:restriction>
      </xs:simpleType>
      <xs:simpleType name="KLVV.01.02_RowcodeType">
        <xs:annotation>
          <xs:documentation>
			R und dann 4 Stellen
			Beispiel: R0010
			</xs:documentation>
        </xs:annotation>
        <xs:restriction base="xs:string">
          <xs:enumeration value="R0010"/>
          <xs:enumeration value="R0020"/>
          <xs:enumeration value="R0030"/>
          <xs:enumeration value="R0040"/>
          <xs:enumeration value="R0050"/>
          <xs:enumeration value="R0060"/>
          <xs:enumeration value="R0070"/>
          <xs:enumeration value="R0080"/>
          <xs:enumeration value="R0090"/>
          <xs:enumeration value="R0100"/>
          <xs:enumeration value="R0110"/>
          <xs:enumeration value="R0120"/>
          <xs:enumeration value="R0130"/>
          <xs:enumeration value="R0140"/>
          <xs:enumeration value="R0210"/>
          <xs:enumeration value="R0220"/>
          <xs:enumeration value="R0230"/>
          <xs:enumeration value="R0240"/>
          <xs:enumeration value="R0250"/>
          <xs:enumeration value="R0260"/>
          <xs:enumeration value="R0270"/>
          <xs:enumeration value="R0280"/>
          <xs:enumeration value="R0290"/>
          <xs:enumeration value="R0300"/>
          <xs:enumeration value="R0310"/>
          <xs:enumeration value="R0320"/>
          <xs:enumeration value="R0330"/>
          <xs:enumeration value="R0340"/>
        </xs:restriction>
      </xs:simpleType>
      <xs:simpleType name="KLVV.01.02_ColumncodeType">
        <xs:annotation>
          <xs:documentation>
			C und dann 4 Stellen
			Beispiel: C0010
			</xs:documentation>
        </xs:annotation>
        <xs:restriction base="xs:string">
          <xs:enumeration value="C0010"/>
        </xs:restriction>
      </xs:simpleType>
      <xs:simpleType name="KLVV.02.02_RowcodeType">
        <xs:annotation>
          <xs:documentation>
			R und dann 4 Stellen
			Beispiel: R0010
			</xs:documentation>
        </xs:annotation>
        <xs:restriction base="xs:string">
          <xs:enumeration value="R0010"/>
          <xs:enumeration value="R0020"/>
          <xs:enumeration value="R0030"/>
          <xs:enumeration value="R0040"/>
          <xs:enumeration value="R0050"/>
          <xs:enumeration value="R0060"/>
          <xs:enumeration value="R0070"/>
          <xs:enumeration value="R0080"/>
          <xs:enumeration value="R0090"/>
          <xs:enumeration value="R0100"/>
          <xs:enumeration value="R0110"/>
          <xs:enumeration value="R0120"/>
          <xs:enumeration value="R0130"/>
          <xs:enumeration value="R0140"/>
          <xs:enumeration value="R0150"/>
          <xs:enumeration value="R0160"/>
          <xs:enumeration value="R0170"/>
          <xs:enumeration value="R0180"/>
          <xs:enumeration value="R0190"/>
          <xs:enumeration value="R0200"/>
          <xs:enumeration value="R0210"/>
          <xs:enumeration value="R0220"/>
          <xs:enumeration value="R0230"/>
          <xs:enumeration value="R0240"/>
          <xs:enumeration value="R0250"/>
          <xs:enumeration value="R0260"/>
          <xs:enumeration value="R0270"/>
          <xs:enumeration value="R0280"/>
        </xs:restriction>
      </xs:simpleType>
      <xs:simpleType name="KLVV.02.02_ColumncodeType">
        <xs:annotation>
          <xs:documentation>
			C und dann 4 Stellen
			Beispiel: C0010
			</xs:documentation>
        </xs:annotation>
        <xs:restriction base="xs:string">
          <xs:enumeration value="C0010"/>
        </xs:restriction>
      </xs:simpleType>
      <xs:simpleType name="KLVV.03.01_RowcodeType">
        <xs:annotation>
          <xs:documentation>
			R und dann 4 Stellen
			Beispiel: R0010
			</xs:documentation>
        </xs:annotation>
        <xs:restriction base="xs:string">
          <xs:enumeration value="R0010"/>
          <xs:enumeration value="R0020"/>
          <xs:enumeration value="R0050"/>
          <xs:enumeration value="R0160"/>
          <xs:enumeration value="R0220"/>
          <xs:enumeration value="R0230"/>
          <xs:enumeration value="R0240"/>
          <xs:enumeration value="R0250"/>
          <xs:enumeration value="R0260"/>
          <xs:enumeration value="R0270"/>
          <xs:enumeration value="R0280"/>
        </xs:restriction>
      </xs:simpleType>
      <xs:simpleType name="KLVV.03.01_ColumncodeType">
        <xs:annotation>
          <xs:documentation>
			C und dann 4 Stellen
			Beispiel: C0010
			</xs:documentation>
        </xs:annotation>
        <xs:restriction base="xs:string">
          <xs:enumeration value="C0010"/>
        </xs:restriction>
      </xs:simpleType>
      <xs:simpleType name="KLVV.04.01_RowcodeType_string">
        <xs:annotation>
          <xs:documentation>
			R und dann 4 Stellen
			Beispiel: R0010
			</xs:documentation>
        </xs:annotation>
        <xs:restriction base="xs:string">
          <xs:enumeration value="R0010"/>
          <xs:enumeration value="R0020"/>
          <xs:enumeration value="R0030"/>
          <xs:enumeration value="R0040"/>
          <xs:enumeration value="R0050"/>
          <xs:enumeration value="R0060"/>
          <xs:enumeration value="R0070"/>
          <xs:enumeration value="R0080"/>
          <xs:enumeration value="R0160"/>
          <xs:enumeration value="R0210"/>
        </xs:restriction>
      </xs:simpleType>
      <xs:simpleType name="KLVV.04.01_ColumncodeType">
        <xs:annotation>
          <xs:documentation>
			C und dann 4 Stellen
			Beispiel: C0010
			</xs:documentation>
        </xs:annotation>
        <xs:restriction base="xs:string">
          <xs:enumeration value="C0010"/>
        </xs:restriction>
      </xs:simpleType>
      <xs:simpleType name="KLVV_GE_1">
        <xs:annotation>
          <xs:documentation>
			Art der Gewinnermittlung
			</xs:documentation>
        </xs:annotation>
        <xs:restriction base="xs:string">
          <xs:enumeration value="§ 4 Abs. 1 EStG 1988"/>
          <xs:enumeration value="§ 4 Abs. 3 EStG 1988"/>
        </xs:restriction>
      </xs:simpleType>
      <xs:simpleType name="KLVV_VM_1">
        <xs:annotation>
          <xs:documentation>
			Art der Vollmachtserteilung
			</xs:documentation>
        </xs:annotation>
        <xs:restriction base="xs:string">
          <xs:enumeration value="schriftlich"/>
          <xs:enumeration value="mündlich"/>
        </xs:restriction>
      </xs:simpleType>
      <xs:simpleType name="KLVV_RV_1">
        <xs:annotation>
          <xs:documentation>
			Art des Rückversicherungsvertrages
			</xs:documentation>
        </xs:annotation>
        <xs:restriction base="xs:string">
          <xs:enumeration value="Gestaffelte Quotenrückversicherung"/>
          <xs:enumeration value="Summenexzedenten-Rückversicherung"/>
          <xs:enumeration value="Jahresüberschaden-Rückversicherung"/>
          <xs:enumeration value="Schadenexzedenten-Rückversicherung"/>
        </xs:restriction>
      </xs:simpleType>
      <xs:simpleType name="KLVV_AR_1">
        <xs:annotation>
          <xs:documentation>
			Funktion Aufsichtsrat
			</xs:documentation>
        </xs:annotation>
        <xs:restriction base="xs:string">
          <xs:enumeration value="Vorsitzender des Aufsichtsrats"/>
          <xs:enumeration value="Mitglied des Aufsichtsrats, kein Ersatzmitglied"/>
          <xs:enumeration value="Ersatzmitglied des Aufsichtsrats"/>
        </xs:restriction>
      </xs:simpleType>
      <xs:simpleType name="KLVV_VO_1">
        <xs:annotation>
          <xs:documentation>
			Funktion Vorstand
			</xs:documentation>
        </xs:annotation>
        <xs:restriction base="xs:string">
          <xs:enumeration value="Einzelvorstand"/>
          <xs:enumeration value="Vorsitzender des Vorstands"/>
          <xs:enumeration value="Vorstandsmitglied"/>
          <xs:enumeration value="Vorstandsmitglied (Stellvertretung)"/>
        </xs:restriction>
      </xs:simpleType>
      <xs:simpleType name="KLVV_JN_1">
        <xs:annotation>
          <xs:documentation>
			Ja_Nein
			</xs:documentation>
        </xs:annotation>
        <xs:restriction base="xs:string">
          <xs:enumeration value="Ja"/>
          <xs:enumeration value="Nein"/>
        </xs:restriction>
      </xs:simpleType>
      <xs:simpleType name="KLVV_KA_1">
        <xs:annotation>
          <xs:documentation>
			Kategorie
			</xs:documentation>
        </xs:annotation>
        <xs:restriction base="xs:string">
          <xs:enumeration value="221"/>
          <xs:enumeration value="222"/>
          <xs:enumeration value="223"/>
          <xs:enumeration value="231"/>
          <xs:enumeration value="232"/>
          <xs:enumeration value="233"/>
          <xs:enumeration value="241"/>
          <xs:enumeration value="242"/>
          <xs:enumeration value="243"/>
          <xs:enumeration value="244"/>
        </xs:restriction>
      </xs:simpleType>
      <xs:simpleType name="KLVV_SP_1">
        <xs:annotation>
          <xs:documentation>
			Sparte
			</xs:documentation>
        </xs:annotation>
        <xs:restriction base="xs:string">
          <xs:enumeration value="Unfall"/>
          <xs:enumeration value="Krankheit"/>
          <xs:enumeration value="Landfahrzeug-Kasko(ohne Schienenfahrzeuge)"/>
          <xs:enumeration value="Schienenfahrzeug-Kasko"/>
          <xs:enumeration value="Luftfahrzeug-Kasko"/>
          <xs:enumeration value="See-, Binnensee- und Flussschiffahrt-Kasko"/>
          <xs:enumeration value="Transportgüter"/>
          <xs:enumeration value="Feuer und Elementarschäden"/>
          <xs:enumeration value="Sonstige Sachschäden"/>
          <xs:enumeration value="Haftpflicht für Landfahrzeuge mit eigenem Antrieb"/>
          <xs:enumeration value="Luftfahrzeug-Haftpflicht"/>
          <xs:enumeration value="See-, Binnensee- und Flussschiffahrt-Haftpflicht"/>
          <xs:enumeration value="Allgemeine Haftpflicht"/>
          <xs:enumeration value="Kredit"/>
          <xs:enumeration value="Kaution"/>
          <xs:enumeration value="Verschiedene finanzielle Verluste"/>
          <xs:enumeration value="Rechtsschutz"/>
          <xs:enumeration value="Beistandsleistungen"/>
          <xs:enumeration value="Leben (soweit nicht unter den Z 20 bis 22 erfasst)"/>
          <xs:enumeration value="Heirats- und Geburtenversicherung"/>
          <xs:enumeration value="Fondsgebundene und indexgebundene Lebensversicherung"/>
          <xs:enumeration value="Tontinengeschäfte"/>
          <xs:enumeration value="Rückversicherung"/>
          <xs:enumeration value="Sonstige Sparte"/>
        </xs:restriction>
      </xs:simpleType>
      <xs:simpleType name="KLVV_WA_1">
        <xs:annotation>
          <xs:documentation>
			Währung
			</xs:documentation>
        </xs:annotation>
        <xs:restriction base="xs:string">
          <xs:enumeration value="EUR"/>
          <xs:enumeration value="AED"/>
          <xs:enumeration value="AFN"/>
          <xs:enumeration value="ALL"/>
          <xs:enumeration value="AMD"/>
          <xs:enumeration value="ANG"/>
          <xs:enumeration value="AOA"/>
          <xs:enumeration value="ARS"/>
          <xs:enumeration value="AUD"/>
          <xs:enumeration value="AWG"/>
          <xs:enumeration value="AZN"/>
          <xs:enumeration value="BAM"/>
          <xs:enumeration value="BBD"/>
          <xs:enumeration value="BDT"/>
          <xs:enumeration value="BGN"/>
          <xs:enumeration value="BHD"/>
          <xs:enumeration value="BIF"/>
          <xs:enumeration value="BMD"/>
          <xs:enumeration value="BND"/>
          <xs:enumeration value="BOB"/>
          <xs:enumeration value="BOV"/>
          <xs:enumeration value="BRL"/>
          <xs:enumeration value="BSD"/>
          <xs:enumeration value="BTN"/>
          <xs:enumeration value="BWP"/>
          <xs:enumeration value="BYN"/>
          <xs:enumeration value="BYR"/>
          <xs:enumeration value="BZD"/>
          <xs:enumeration value="CAD"/>
          <xs:enumeration value="CDF"/>
          <xs:enumeration value="CHE"/>
          <xs:enumeration value="CHF"/>
          <xs:enumeration value="CHW"/>
          <xs:enumeration value="CLF"/>
          <xs:enumeration value="CLP"/>
          <xs:enumeration value="CNY"/>
          <xs:enumeration value="COP"/>
          <xs:enumeration value="COU"/>
          <xs:enumeration value="CRC"/>
          <xs:enumeration value="CUC"/>
          <xs:enumeration value="CUP"/>
          <xs:enumeration value="CVE"/>
          <xs:enumeration value="CZK"/>
          <xs:enumeration value="DJF"/>
          <xs:enumeration value="DKK"/>
          <xs:enumeration value="DOP"/>
          <xs:enumeration value="DZD"/>
          <xs:enumeration value="EEK"/>
          <xs:enumeration value="EGP"/>
          <xs:enumeration value="ERN"/>
          <xs:enumeration value="ETB"/>
          <xs:enumeration value="FJD"/>
          <xs:enumeration value="FKP"/>
          <xs:enumeration value="GBP"/>
          <xs:enumeration value="GEL"/>
          <xs:enumeration value="GHS"/>
          <xs:enumeration value="GIP"/>
          <xs:enumeration value="GMD"/>
          <xs:enumeration value="GNF"/>
          <xs:enumeration value="GTQ"/>
          <xs:enumeration value="GYD"/>
          <xs:enumeration value="HKD"/>
          <xs:enumeration value="HNL"/>
          <xs:enumeration value="HRK"/>
          <xs:enumeration value="HTG"/>
          <xs:enumeration value="HUF"/>
          <xs:enumeration value="IDR"/>
          <xs:enumeration value="ILS"/>
          <xs:enumeration value="INR"/>
          <xs:enumeration value="IQD"/>
          <xs:enumeration value="IRR"/>
          <xs:enumeration value="ISK"/>
          <xs:enumeration value="JMD"/>
          <xs:enumeration value="JOD"/>
          <xs:enumeration value="JPY"/>
          <xs:enumeration value="KES"/>
          <xs:enumeration value="KGS"/>
          <xs:enumeration value="KHR"/>
          <xs:enumeration value="KMF"/>
          <xs:enumeration value="KPW"/>
          <xs:enumeration value="KRW"/>
          <xs:enumeration value="KWD"/>
          <xs:enumeration value="KYD"/>
          <xs:enumeration value="KZT"/>
          <xs:enumeration value="LAK"/>
          <xs:enumeration value="LBP"/>
          <xs:enumeration value="LKR"/>
          <xs:enumeration value="LRD"/>
          <xs:enumeration value="LSL"/>
          <xs:enumeration value="LTL"/>
          <xs:enumeration value="LVL"/>
          <xs:enumeration value="LYD"/>
          <xs:enumeration value="MAD"/>
          <xs:enumeration value="MDL"/>
          <xs:enumeration value="MGA"/>
          <xs:enumeration value="MKD"/>
          <xs:enumeration value="MMK"/>
          <xs:enumeration value="MNT"/>
          <xs:enumeration value="MOP"/>
          <xs:enumeration value="MRO"/>
          <xs:enumeration value="MRU"/>
          <xs:enumeration value="MUR"/>
          <xs:enumeration value="MVR"/>
          <xs:enumeration value="MWK"/>
          <xs:enumeration value="MXN"/>
          <xs:enumeration value="MXV"/>
          <xs:enumeration value="MYR"/>
          <xs:enumeration value="MZN"/>
          <xs:enumeration value="NAD"/>
          <xs:enumeration value="NGN"/>
          <xs:enumeration value="NIO"/>
          <xs:enumeration value="NOK"/>
          <xs:enumeration value="NPR"/>
          <xs:enumeration value="NZD"/>
          <xs:enumeration value="OMR"/>
          <xs:enumeration value="PAB"/>
          <xs:enumeration value="PEN"/>
          <xs:enumeration value="PGK"/>
          <xs:enumeration value="PHP"/>
          <xs:enumeration value="PKR"/>
          <xs:enumeration value="PLN"/>
          <xs:enumeration value="PYG"/>
          <xs:enumeration value="QAR"/>
          <xs:enumeration value="RON"/>
          <xs:enumeration value="RSD"/>
          <xs:enumeration value="RUB"/>
          <xs:enumeration value="RWF"/>
          <xs:enumeration value="SAR"/>
          <xs:enumeration value="SBD"/>
          <xs:enumeration value="SCR"/>
          <xs:enumeration value="SDG"/>
          <xs:enumeration value="SEK"/>
          <xs:enumeration value="SGD"/>
          <xs:enumeration value="SHP"/>
          <xs:enumeration value="SLL"/>
          <xs:enumeration value="SOS"/>
          <xs:enumeration value="SRD"/>
          <xs:enumeration value="SSP"/>
          <xs:enumeration value="STD"/>
          <xs:enumeration value="STN"/>
          <xs:enumeration value="SVC"/>
          <xs:enumeration value="SYP"/>
          <xs:enumeration value="SZL"/>
          <xs:enumeration value="THB"/>
          <xs:enumeration value="TJS"/>
          <xs:enumeration value="TMT"/>
          <xs:enumeration value="TND"/>
          <xs:enumeration value="TOP"/>
          <xs:enumeration value="TRY"/>
          <xs:enumeration value="TTD"/>
          <xs:enumeration value="TWD"/>
          <xs:enumeration value="TZS"/>
          <xs:enumeration value="UAH"/>
          <xs:enumeration value="UGX"/>
          <xs:enumeration value="USD"/>
          <xs:enumeration value="USN"/>
          <xs:enumeration value="USS"/>
          <xs:enumeration value="UYI"/>
          <xs:enumeration value="UYU"/>
          <xs:enumeration value="UYW"/>
          <xs:enumeration value="UZS"/>
          <xs:enumeration value="VEF"/>
          <xs:enumeration value="VES"/>
          <xs:enumeration value="VND"/>
          <xs:enumeration value="VUV"/>
          <xs:enumeration value="WST"/>
          <xs:enumeration value="XAF"/>
          <xs:enumeration value="XAG"/>
          <xs:enumeration value="XAU"/>
          <xs:enumeration value="XBA"/>
          <xs:enumeration value="XBB"/>
          <xs:enumeration value="XBC"/>
          <xs:enumeration value="XBD"/>
          <xs:enumeration value="XCD"/>
          <xs:enumeration value="XDR"/>
          <xs:enumeration value="XFU"/>
          <xs:enumeration value="XOF"/>
          <xs:enumeration value="XPD"/>
          <xs:enumeration value="XPF"/>
          <xs:enumeration value="XPT"/>
          <xs:enumeration value="XSU"/>
          <xs:enumeration value="XTS"/>
          <xs:enumeration value="XUA"/>
          <xs:enumeration value="YER"/>
          <xs:enumeration value="ZAR"/>
          <xs:enumeration value="ZMK"/>
          <xs:enumeration value="ZMW"/>
          <xs:enumeration value="ZWL"/>
        </xs:restriction>
      </xs:simpleType>
    </xs:schema>
  </Schema>
  <Map ID="15" Name="KLVV_Meldung_jkt_Zuordnung" RootElement="KLVV_Meldung_jkt" SchemaID="Schema1" ShowImportExportValidationErrors="true" AutoFit="true" Append="false" PreserveSortAFLayout="true" PreserveFormat="true"/>
</MapInfo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43" Type="http://schemas.openxmlformats.org/officeDocument/2006/relationships/xmlMaps" Target="xmlMap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11</xdr:row>
      <xdr:rowOff>104774</xdr:rowOff>
    </xdr:from>
    <xdr:to>
      <xdr:col>9</xdr:col>
      <xdr:colOff>266700</xdr:colOff>
      <xdr:row>57</xdr:row>
      <xdr:rowOff>190499</xdr:rowOff>
    </xdr:to>
    <xdr:sp macro="" textlink="">
      <xdr:nvSpPr>
        <xdr:cNvPr id="26" name="Rechteck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666750" y="2495549"/>
          <a:ext cx="12744450" cy="9324975"/>
        </a:xfrm>
        <a:prstGeom prst="rect">
          <a:avLst/>
        </a:prstGeom>
        <a:noFill/>
        <a:ln w="2857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29</xdr:row>
          <xdr:rowOff>0</xdr:rowOff>
        </xdr:from>
        <xdr:to>
          <xdr:col>2</xdr:col>
          <xdr:colOff>0</xdr:colOff>
          <xdr:row>30</xdr:row>
          <xdr:rowOff>171450</xdr:rowOff>
        </xdr:to>
        <xdr:sp macro="" textlink="">
          <xdr:nvSpPr>
            <xdr:cNvPr id="139273" name="Button 9" hidden="1">
              <a:extLst>
                <a:ext uri="{63B3BB69-23CF-44E3-9099-C40C66FF867C}">
                  <a14:compatExt spid="_x0000_s139273"/>
                </a:ext>
                <a:ext uri="{FF2B5EF4-FFF2-40B4-BE49-F238E27FC236}">
                  <a16:creationId xmlns:a16="http://schemas.microsoft.com/office/drawing/2014/main" id="{00000000-0008-0000-0200-0000092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Test auf leere Pflichtfelder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38</xdr:row>
          <xdr:rowOff>190500</xdr:rowOff>
        </xdr:from>
        <xdr:to>
          <xdr:col>2</xdr:col>
          <xdr:colOff>0</xdr:colOff>
          <xdr:row>40</xdr:row>
          <xdr:rowOff>161925</xdr:rowOff>
        </xdr:to>
        <xdr:sp macro="" textlink="">
          <xdr:nvSpPr>
            <xdr:cNvPr id="139274" name="Button 10" hidden="1">
              <a:extLst>
                <a:ext uri="{63B3BB69-23CF-44E3-9099-C40C66FF867C}">
                  <a14:compatExt spid="_x0000_s139274"/>
                </a:ext>
                <a:ext uri="{FF2B5EF4-FFF2-40B4-BE49-F238E27FC236}">
                  <a16:creationId xmlns:a16="http://schemas.microsoft.com/office/drawing/2014/main" id="{00000000-0008-0000-0200-00000A2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XML-Datei erstellen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54</xdr:row>
          <xdr:rowOff>0</xdr:rowOff>
        </xdr:from>
        <xdr:to>
          <xdr:col>1</xdr:col>
          <xdr:colOff>2343150</xdr:colOff>
          <xdr:row>56</xdr:row>
          <xdr:rowOff>0</xdr:rowOff>
        </xdr:to>
        <xdr:sp macro="" textlink="">
          <xdr:nvSpPr>
            <xdr:cNvPr id="139275" name="Button 11" hidden="1">
              <a:extLst>
                <a:ext uri="{63B3BB69-23CF-44E3-9099-C40C66FF867C}">
                  <a14:compatExt spid="_x0000_s139275"/>
                </a:ext>
                <a:ext uri="{FF2B5EF4-FFF2-40B4-BE49-F238E27FC236}">
                  <a16:creationId xmlns:a16="http://schemas.microsoft.com/office/drawing/2014/main" id="{00000000-0008-0000-0200-00000B2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PDF-Export erstellen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</xdr:col>
      <xdr:colOff>200025</xdr:colOff>
      <xdr:row>39</xdr:row>
      <xdr:rowOff>0</xdr:rowOff>
    </xdr:from>
    <xdr:to>
      <xdr:col>2</xdr:col>
      <xdr:colOff>523875</xdr:colOff>
      <xdr:row>40</xdr:row>
      <xdr:rowOff>171450</xdr:rowOff>
    </xdr:to>
    <xdr:sp macro="" textlink="">
      <xdr:nvSpPr>
        <xdr:cNvPr id="30" name="Geschweifte Klammer rechts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3400425" y="8201025"/>
          <a:ext cx="323850" cy="361950"/>
        </a:xfrm>
        <a:prstGeom prst="rightBrac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4397375</xdr:colOff>
      <xdr:row>13</xdr:row>
      <xdr:rowOff>174626</xdr:rowOff>
    </xdr:from>
    <xdr:to>
      <xdr:col>8</xdr:col>
      <xdr:colOff>139971</xdr:colOff>
      <xdr:row>15</xdr:row>
      <xdr:rowOff>60325</xdr:rowOff>
    </xdr:to>
    <xdr:grpSp>
      <xdr:nvGrpSpPr>
        <xdr:cNvPr id="32" name="Gruppieren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GrpSpPr/>
      </xdr:nvGrpSpPr>
      <xdr:grpSpPr>
        <a:xfrm>
          <a:off x="7597775" y="2994026"/>
          <a:ext cx="5639071" cy="314324"/>
          <a:chOff x="7410450" y="2990851"/>
          <a:chExt cx="4823096" cy="323850"/>
        </a:xfrm>
      </xdr:grpSpPr>
      <xdr:grpSp>
        <xdr:nvGrpSpPr>
          <xdr:cNvPr id="33" name="Gruppieren 32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GrpSpPr/>
        </xdr:nvGrpSpPr>
        <xdr:grpSpPr>
          <a:xfrm>
            <a:off x="8181975" y="2990851"/>
            <a:ext cx="4051571" cy="323850"/>
            <a:chOff x="7391400" y="2990851"/>
            <a:chExt cx="4051571" cy="323850"/>
          </a:xfrm>
        </xdr:grpSpPr>
        <xdr:pic>
          <xdr:nvPicPr>
            <xdr:cNvPr id="35" name="Grafik 34">
              <a:extLst>
                <a:ext uri="{FF2B5EF4-FFF2-40B4-BE49-F238E27FC236}">
                  <a16:creationId xmlns:a16="http://schemas.microsoft.com/office/drawing/2014/main" id="{00000000-0008-0000-0200-000023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7391400" y="2990851"/>
              <a:ext cx="4051571" cy="323850"/>
            </a:xfrm>
            <a:prstGeom prst="rect">
              <a:avLst/>
            </a:prstGeom>
          </xdr:spPr>
        </xdr:pic>
        <xdr:sp macro="" textlink="">
          <xdr:nvSpPr>
            <xdr:cNvPr id="36" name="Rechteck 35">
              <a:extLst>
                <a:ext uri="{FF2B5EF4-FFF2-40B4-BE49-F238E27FC236}">
                  <a16:creationId xmlns:a16="http://schemas.microsoft.com/office/drawing/2014/main" id="{00000000-0008-0000-0200-000024000000}"/>
                </a:ext>
              </a:extLst>
            </xdr:cNvPr>
            <xdr:cNvSpPr/>
          </xdr:nvSpPr>
          <xdr:spPr>
            <a:xfrm>
              <a:off x="9725024" y="3009899"/>
              <a:ext cx="1219201" cy="285751"/>
            </a:xfrm>
            <a:prstGeom prst="rect">
              <a:avLst/>
            </a:prstGeom>
            <a:noFill/>
            <a:ln w="38100"/>
          </xdr:spPr>
          <xdr:style>
            <a:lnRef idx="2">
              <a:schemeClr val="accent2"/>
            </a:lnRef>
            <a:fillRef idx="1">
              <a:schemeClr val="lt1"/>
            </a:fillRef>
            <a:effectRef idx="0">
              <a:schemeClr val="accent2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de-DE" sz="1100"/>
            </a:p>
          </xdr:txBody>
        </xdr:sp>
      </xdr:grpSp>
      <xdr:sp macro="" textlink="">
        <xdr:nvSpPr>
          <xdr:cNvPr id="34" name="Pfeil nach rechts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/>
        </xdr:nvSpPr>
        <xdr:spPr>
          <a:xfrm>
            <a:off x="7410450" y="3086100"/>
            <a:ext cx="647700" cy="161925"/>
          </a:xfrm>
          <a:prstGeom prst="rightArrow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1100"/>
          </a:p>
        </xdr:txBody>
      </xdr:sp>
    </xdr:grpSp>
    <xdr:clientData/>
  </xdr:twoCellAnchor>
  <xdr:twoCellAnchor>
    <xdr:from>
      <xdr:col>2</xdr:col>
      <xdr:colOff>4759325</xdr:colOff>
      <xdr:row>39</xdr:row>
      <xdr:rowOff>9522</xdr:rowOff>
    </xdr:from>
    <xdr:to>
      <xdr:col>8</xdr:col>
      <xdr:colOff>615951</xdr:colOff>
      <xdr:row>43</xdr:row>
      <xdr:rowOff>174621</xdr:rowOff>
    </xdr:to>
    <xdr:grpSp>
      <xdr:nvGrpSpPr>
        <xdr:cNvPr id="37" name="Gruppieren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GrpSpPr/>
      </xdr:nvGrpSpPr>
      <xdr:grpSpPr>
        <a:xfrm>
          <a:off x="7959725" y="8210547"/>
          <a:ext cx="5753101" cy="927099"/>
          <a:chOff x="3943350" y="8591551"/>
          <a:chExt cx="4962526" cy="585580"/>
        </a:xfrm>
      </xdr:grpSpPr>
      <xdr:sp macro="" textlink="">
        <xdr:nvSpPr>
          <xdr:cNvPr id="38" name="Pfeil nach rechts 37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/>
        </xdr:nvSpPr>
        <xdr:spPr>
          <a:xfrm>
            <a:off x="3943350" y="8620125"/>
            <a:ext cx="647700" cy="157162"/>
          </a:xfrm>
          <a:prstGeom prst="rightArrow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1100"/>
          </a:p>
        </xdr:txBody>
      </xdr:sp>
      <xdr:sp macro="" textlink="">
        <xdr:nvSpPr>
          <xdr:cNvPr id="39" name="Textfeld 38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 txBox="1"/>
        </xdr:nvSpPr>
        <xdr:spPr>
          <a:xfrm>
            <a:off x="4962526" y="8591551"/>
            <a:ext cx="3943350" cy="585580"/>
          </a:xfrm>
          <a:prstGeom prst="rect">
            <a:avLst/>
          </a:prstGeom>
          <a:ln/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050"/>
              <a:t>Der Name </a:t>
            </a:r>
            <a:r>
              <a:rPr lang="de-DE" sz="1050" baseline="0"/>
              <a:t>enthält neben dem </a:t>
            </a:r>
            <a:r>
              <a:rPr lang="de-DE" sz="1050" baseline="0">
                <a:solidFill>
                  <a:schemeClr val="accent1"/>
                </a:solidFill>
              </a:rPr>
              <a:t>Stichtag</a:t>
            </a:r>
            <a:r>
              <a:rPr lang="de-DE" sz="1050" baseline="0"/>
              <a:t>, die </a:t>
            </a:r>
            <a:r>
              <a:rPr lang="de-DE" sz="1050" baseline="0">
                <a:solidFill>
                  <a:schemeClr val="accent4"/>
                </a:solidFill>
              </a:rPr>
              <a:t>laufende Nummer </a:t>
            </a:r>
            <a:r>
              <a:rPr lang="de-DE" sz="1050" baseline="0"/>
              <a:t>(siehe Punkt 5), den </a:t>
            </a:r>
            <a:r>
              <a:rPr lang="de-DE" sz="1050" baseline="0">
                <a:solidFill>
                  <a:schemeClr val="accent6"/>
                </a:solidFill>
              </a:rPr>
              <a:t>Zeitpunkt der Erstellung </a:t>
            </a:r>
            <a:r>
              <a:rPr lang="de-DE" sz="1050" baseline="0"/>
              <a:t>und die </a:t>
            </a:r>
            <a:r>
              <a:rPr lang="de-DE" sz="1050" baseline="0">
                <a:solidFill>
                  <a:srgbClr val="7030A0"/>
                </a:solidFill>
              </a:rPr>
              <a:t>Nummer des kleinen Vereins</a:t>
            </a:r>
            <a:r>
              <a:rPr lang="de-DE" sz="1050" baseline="0"/>
              <a:t>. </a:t>
            </a:r>
          </a:p>
          <a:p>
            <a:r>
              <a:rPr lang="de-DE" sz="1050" u="sng"/>
              <a:t>Bsp.</a:t>
            </a:r>
            <a:r>
              <a:rPr lang="de-DE" sz="1050" u="sng" baseline="0"/>
              <a:t>:</a:t>
            </a:r>
            <a:r>
              <a:rPr lang="de-DE" sz="1050" b="1" baseline="0"/>
              <a:t> XML-Datei: </a:t>
            </a:r>
            <a:r>
              <a:rPr lang="de-DE" sz="1050" i="1" baseline="0"/>
              <a:t>jkt.</a:t>
            </a:r>
            <a:r>
              <a:rPr lang="de-DE" sz="1050" i="1" baseline="0">
                <a:solidFill>
                  <a:schemeClr val="accent1"/>
                </a:solidFill>
              </a:rPr>
              <a:t>20231231</a:t>
            </a:r>
            <a:r>
              <a:rPr lang="de-DE" sz="1050" i="1" baseline="0"/>
              <a:t>.</a:t>
            </a:r>
            <a:r>
              <a:rPr lang="de-DE" sz="1050" i="1" baseline="0">
                <a:solidFill>
                  <a:schemeClr val="accent4"/>
                </a:solidFill>
              </a:rPr>
              <a:t>00001</a:t>
            </a:r>
            <a:r>
              <a:rPr lang="de-DE" sz="1050" i="1" baseline="0"/>
              <a:t>.</a:t>
            </a:r>
            <a:r>
              <a:rPr lang="de-DE" sz="1050" i="1" baseline="0">
                <a:solidFill>
                  <a:schemeClr val="accent6"/>
                </a:solidFill>
              </a:rPr>
              <a:t>2024051309093535</a:t>
            </a:r>
            <a:r>
              <a:rPr lang="de-DE" sz="1050" i="1" baseline="0"/>
              <a:t>.</a:t>
            </a:r>
            <a:r>
              <a:rPr lang="de-DE" sz="1050" i="1" baseline="0">
                <a:solidFill>
                  <a:srgbClr val="7030A0"/>
                </a:solidFill>
              </a:rPr>
              <a:t>605</a:t>
            </a:r>
            <a:r>
              <a:rPr lang="de-DE" sz="1050" b="1" i="1" baseline="0">
                <a:solidFill>
                  <a:schemeClr val="accent2"/>
                </a:solidFill>
              </a:rPr>
              <a:t>.xml</a:t>
            </a:r>
            <a:endParaRPr lang="de-DE" sz="1050" b="1" i="1">
              <a:solidFill>
                <a:schemeClr val="accent2"/>
              </a:solidFill>
              <a:effectLst/>
            </a:endParaRPr>
          </a:p>
          <a:p>
            <a:endParaRPr lang="de-DE" sz="1050"/>
          </a:p>
        </xdr:txBody>
      </xdr:sp>
    </xdr:grpSp>
    <xdr:clientData/>
  </xdr:twoCellAnchor>
  <xdr:twoCellAnchor>
    <xdr:from>
      <xdr:col>2</xdr:col>
      <xdr:colOff>876300</xdr:colOff>
      <xdr:row>16</xdr:row>
      <xdr:rowOff>28575</xdr:rowOff>
    </xdr:from>
    <xdr:to>
      <xdr:col>8</xdr:col>
      <xdr:colOff>600075</xdr:colOff>
      <xdr:row>23</xdr:row>
      <xdr:rowOff>0</xdr:rowOff>
    </xdr:to>
    <xdr:grpSp>
      <xdr:nvGrpSpPr>
        <xdr:cNvPr id="40" name="Gruppieren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GrpSpPr/>
      </xdr:nvGrpSpPr>
      <xdr:grpSpPr>
        <a:xfrm>
          <a:off x="4076700" y="3467100"/>
          <a:ext cx="9620250" cy="1304925"/>
          <a:chOff x="4076700" y="3467100"/>
          <a:chExt cx="8829675" cy="1304925"/>
        </a:xfrm>
      </xdr:grpSpPr>
      <xdr:pic>
        <xdr:nvPicPr>
          <xdr:cNvPr id="41" name="Grafik 40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25256" y="3514725"/>
            <a:ext cx="7981119" cy="12573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2" name="Pfeil nach rechts 41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/>
        </xdr:nvSpPr>
        <xdr:spPr>
          <a:xfrm>
            <a:off x="4076700" y="3467100"/>
            <a:ext cx="647700" cy="157162"/>
          </a:xfrm>
          <a:prstGeom prst="rightArrow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1100"/>
          </a:p>
        </xdr:txBody>
      </xdr:sp>
    </xdr:grpSp>
    <xdr:clientData/>
  </xdr:twoCellAnchor>
  <xdr:twoCellAnchor>
    <xdr:from>
      <xdr:col>2</xdr:col>
      <xdr:colOff>593725</xdr:colOff>
      <xdr:row>31</xdr:row>
      <xdr:rowOff>133353</xdr:rowOff>
    </xdr:from>
    <xdr:to>
      <xdr:col>5</xdr:col>
      <xdr:colOff>365125</xdr:colOff>
      <xdr:row>38</xdr:row>
      <xdr:rowOff>114300</xdr:rowOff>
    </xdr:to>
    <xdr:grpSp>
      <xdr:nvGrpSpPr>
        <xdr:cNvPr id="43" name="Gruppieren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GrpSpPr/>
      </xdr:nvGrpSpPr>
      <xdr:grpSpPr>
        <a:xfrm>
          <a:off x="3794125" y="6429378"/>
          <a:ext cx="7153275" cy="1695447"/>
          <a:chOff x="3971925" y="6410328"/>
          <a:chExt cx="6362700" cy="1695447"/>
        </a:xfrm>
      </xdr:grpSpPr>
      <xdr:sp macro="" textlink="">
        <xdr:nvSpPr>
          <xdr:cNvPr id="44" name="Textfeld 43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 txBox="1"/>
        </xdr:nvSpPr>
        <xdr:spPr>
          <a:xfrm>
            <a:off x="4962526" y="6410328"/>
            <a:ext cx="5372099" cy="1695447"/>
          </a:xfrm>
          <a:prstGeom prst="rect">
            <a:avLst/>
          </a:prstGeom>
          <a:ln/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050"/>
              <a:t>Jede</a:t>
            </a:r>
            <a:r>
              <a:rPr lang="de-DE" sz="1050" baseline="0"/>
              <a:t> Meldung hat </a:t>
            </a:r>
            <a:r>
              <a:rPr lang="de-DE" sz="1050" b="1" baseline="0">
                <a:solidFill>
                  <a:schemeClr val="accent6"/>
                </a:solidFill>
              </a:rPr>
              <a:t>pro Stichtag </a:t>
            </a:r>
            <a:r>
              <a:rPr lang="de-DE" sz="1050" baseline="0"/>
              <a:t>eine eindeutige fortlaufende Nummer, beginnend bei 1.</a:t>
            </a:r>
          </a:p>
          <a:p>
            <a:r>
              <a:rPr lang="de-DE" sz="1050" u="sng" baseline="0"/>
              <a:t>Bsp.</a:t>
            </a:r>
          </a:p>
          <a:p>
            <a:r>
              <a:rPr lang="de-DE" sz="1000" baseline="0"/>
              <a:t>          </a:t>
            </a:r>
            <a:r>
              <a:rPr lang="de-DE" sz="1000" i="1" baseline="0"/>
              <a:t>1. Meldung 2023 Jahr: Laufende Nummer = </a:t>
            </a:r>
            <a:r>
              <a:rPr lang="de-DE" sz="1000" b="1" i="1" baseline="0">
                <a:solidFill>
                  <a:schemeClr val="accent6"/>
                </a:solidFill>
              </a:rPr>
              <a:t>1</a:t>
            </a:r>
          </a:p>
          <a:p>
            <a:r>
              <a:rPr lang="de-DE" sz="1000" i="1" baseline="0"/>
              <a:t>          2. Meldung 2023 Jahr (da ev. eine Korrektur erforderlich ist): Laufende Nummer = </a:t>
            </a:r>
            <a:r>
              <a:rPr lang="de-DE" sz="1000" b="1" i="1" baseline="0">
                <a:solidFill>
                  <a:schemeClr val="accent6"/>
                </a:solidFill>
              </a:rPr>
              <a:t>2</a:t>
            </a:r>
          </a:p>
          <a:p>
            <a:r>
              <a:rPr lang="de-DE" sz="1000" i="1" baseline="0"/>
              <a:t>          3. Meldung 2023 Jahr (wieder eine Korrektur): Laufende Nummer = </a:t>
            </a:r>
            <a:r>
              <a:rPr lang="de-DE" sz="1000" b="1" i="1" baseline="0">
                <a:solidFill>
                  <a:schemeClr val="accent6"/>
                </a:solidFill>
              </a:rPr>
              <a:t>3</a:t>
            </a:r>
          </a:p>
          <a:p>
            <a:r>
              <a:rPr lang="de-DE" sz="1000" i="1" baseline="0"/>
              <a:t>          etc.</a:t>
            </a:r>
          </a:p>
          <a:p>
            <a:r>
              <a:rPr lang="de-DE" sz="1000" i="1" baseline="0"/>
              <a:t>          1. Meldung </a:t>
            </a:r>
            <a:r>
              <a:rPr lang="de-DE" sz="1050" i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2024 Jahr: Laufende Nummer = </a:t>
            </a:r>
            <a:r>
              <a:rPr lang="de-DE" sz="1050" b="1" i="1" baseline="0">
                <a:solidFill>
                  <a:schemeClr val="accent6"/>
                </a:solidFill>
                <a:effectLst/>
                <a:latin typeface="+mn-lt"/>
                <a:ea typeface="+mn-ea"/>
                <a:cs typeface="+mn-cs"/>
              </a:rPr>
              <a:t>1</a:t>
            </a:r>
            <a:endParaRPr lang="de-DE" sz="1000">
              <a:solidFill>
                <a:schemeClr val="accent6"/>
              </a:solidFill>
              <a:effectLst/>
            </a:endParaRPr>
          </a:p>
          <a:p>
            <a:r>
              <a:rPr lang="de-DE" sz="1050" i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         </a:t>
            </a:r>
            <a:r>
              <a:rPr lang="de-DE" sz="1000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2. Meldung 2024 Jahr (da ev. eine Korrektur erforderlich ist): Laufende Nummer = </a:t>
            </a:r>
            <a:r>
              <a:rPr lang="de-DE" sz="1000" b="1" i="1" baseline="0">
                <a:solidFill>
                  <a:schemeClr val="accent6"/>
                </a:solidFill>
                <a:latin typeface="+mn-lt"/>
                <a:ea typeface="+mn-ea"/>
                <a:cs typeface="+mn-cs"/>
              </a:rPr>
              <a:t>2</a:t>
            </a:r>
          </a:p>
          <a:p>
            <a:r>
              <a:rPr lang="de-DE" sz="1000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         3. Meldung 2024 Jahr (wieder eine Korrektur): Laufende Nummer = </a:t>
            </a:r>
            <a:r>
              <a:rPr lang="de-DE" sz="1000" b="1" i="1" baseline="0">
                <a:solidFill>
                  <a:schemeClr val="accent6"/>
                </a:solidFill>
                <a:latin typeface="+mn-lt"/>
                <a:ea typeface="+mn-ea"/>
                <a:cs typeface="+mn-cs"/>
              </a:rPr>
              <a:t>3</a:t>
            </a:r>
          </a:p>
          <a:p>
            <a:r>
              <a:rPr lang="de-DE" sz="1000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         etc.</a:t>
            </a:r>
          </a:p>
          <a:p>
            <a:endParaRPr lang="de-DE" sz="1050" i="1" baseline="0"/>
          </a:p>
          <a:p>
            <a:endParaRPr lang="de-DE" sz="1050" i="1"/>
          </a:p>
        </xdr:txBody>
      </xdr:sp>
      <xdr:sp macro="" textlink="">
        <xdr:nvSpPr>
          <xdr:cNvPr id="45" name="Pfeil nach rechts 44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SpPr/>
        </xdr:nvSpPr>
        <xdr:spPr>
          <a:xfrm>
            <a:off x="3971925" y="7248525"/>
            <a:ext cx="647700" cy="157162"/>
          </a:xfrm>
          <a:prstGeom prst="rightArrow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1100"/>
          </a:p>
        </xdr:txBody>
      </xdr:sp>
    </xdr:grpSp>
    <xdr:clientData/>
  </xdr:twoCellAnchor>
  <xdr:twoCellAnchor>
    <xdr:from>
      <xdr:col>3</xdr:col>
      <xdr:colOff>95250</xdr:colOff>
      <xdr:row>5</xdr:row>
      <xdr:rowOff>0</xdr:rowOff>
    </xdr:from>
    <xdr:to>
      <xdr:col>3</xdr:col>
      <xdr:colOff>476250</xdr:colOff>
      <xdr:row>7</xdr:row>
      <xdr:rowOff>161925</xdr:rowOff>
    </xdr:to>
    <xdr:sp macro="" textlink="">
      <xdr:nvSpPr>
        <xdr:cNvPr id="22" name="Geschweifte Klammer rechts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8210550" y="1057275"/>
          <a:ext cx="381000" cy="733425"/>
        </a:xfrm>
        <a:prstGeom prst="rightBrac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2571748</xdr:colOff>
      <xdr:row>51</xdr:row>
      <xdr:rowOff>152400</xdr:rowOff>
    </xdr:from>
    <xdr:to>
      <xdr:col>8</xdr:col>
      <xdr:colOff>41273</xdr:colOff>
      <xdr:row>57</xdr:row>
      <xdr:rowOff>25400</xdr:rowOff>
    </xdr:to>
    <xdr:sp macro="" textlink="">
      <xdr:nvSpPr>
        <xdr:cNvPr id="3" name="pdfExportWarteFenster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772148" y="10639425"/>
          <a:ext cx="7366000" cy="101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4600"/>
            <a:t>Der PDF-Export wird erstellt.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21</xdr:row>
      <xdr:rowOff>9525</xdr:rowOff>
    </xdr:from>
    <xdr:to>
      <xdr:col>7</xdr:col>
      <xdr:colOff>361950</xdr:colOff>
      <xdr:row>23</xdr:row>
      <xdr:rowOff>9525</xdr:rowOff>
    </xdr:to>
    <xdr:sp macro="" textlink="">
      <xdr:nvSpPr>
        <xdr:cNvPr id="2" name="Geschweifte Klammer recht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2382500" y="3876675"/>
          <a:ext cx="219075" cy="590550"/>
        </a:xfrm>
        <a:prstGeom prst="rightBrac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504825</xdr:colOff>
      <xdr:row>21</xdr:row>
      <xdr:rowOff>133350</xdr:rowOff>
    </xdr:from>
    <xdr:to>
      <xdr:col>8</xdr:col>
      <xdr:colOff>762000</xdr:colOff>
      <xdr:row>22</xdr:row>
      <xdr:rowOff>85725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744450" y="4000500"/>
          <a:ext cx="1447800" cy="3429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wrap="square" rtlCol="0" anchor="t"/>
        <a:lstStyle/>
        <a:p>
          <a:r>
            <a:rPr lang="de-DE" sz="1600" b="1">
              <a:solidFill>
                <a:schemeClr val="tx1">
                  <a:lumMod val="50000"/>
                  <a:lumOff val="50000"/>
                </a:schemeClr>
              </a:solidFill>
            </a:rPr>
            <a:t>Bitte befüllen!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158750</xdr:colOff>
      <xdr:row>3</xdr:row>
      <xdr:rowOff>57150</xdr:rowOff>
    </xdr:from>
    <xdr:to>
      <xdr:col>2</xdr:col>
      <xdr:colOff>1600200</xdr:colOff>
      <xdr:row>7</xdr:row>
      <xdr:rowOff>174624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2968625" y="600075"/>
          <a:ext cx="1441450" cy="8413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 b="1">
              <a:solidFill>
                <a:schemeClr val="accent2"/>
              </a:solidFill>
            </a:rPr>
            <a:t>Bitte den Namen eintragen, der laut</a:t>
          </a:r>
          <a:r>
            <a:rPr lang="de-DE" sz="1100" b="1" baseline="0">
              <a:solidFill>
                <a:schemeClr val="accent2"/>
              </a:solidFill>
            </a:rPr>
            <a:t> Melderegister gemeldet ist! </a:t>
          </a:r>
          <a:endParaRPr lang="de-DE" sz="1100" b="1">
            <a:solidFill>
              <a:schemeClr val="accent2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57150</xdr:rowOff>
    </xdr:from>
    <xdr:to>
      <xdr:col>2</xdr:col>
      <xdr:colOff>1473200</xdr:colOff>
      <xdr:row>7</xdr:row>
      <xdr:rowOff>174624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2743200" y="600075"/>
          <a:ext cx="1358900" cy="8413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 b="1">
              <a:solidFill>
                <a:schemeClr val="accent2"/>
              </a:solidFill>
            </a:rPr>
            <a:t>Bitte den Namen eintragen, der laut</a:t>
          </a:r>
          <a:r>
            <a:rPr lang="de-DE" sz="1100" b="1" baseline="0">
              <a:solidFill>
                <a:schemeClr val="accent2"/>
              </a:solidFill>
            </a:rPr>
            <a:t> Melderegister gemeldet ist! </a:t>
          </a:r>
          <a:endParaRPr lang="de-DE" sz="1100" b="1">
            <a:solidFill>
              <a:schemeClr val="accent2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Tabelle_KLVV01030101" displayName="Tabelle_KLVV01030101" ref="A10:D11" tableType="xml" insertRow="1" totalsRowShown="0" headerRowDxfId="97">
  <autoFilter ref="A10:D11" xr:uid="{00000000-0009-0000-0100-00000B000000}"/>
  <tableColumns count="4">
    <tableColumn id="5" xr3:uid="{00000000-0010-0000-0000-000005000000}" uniqueName="TemplateCode" name="Template">
      <xmlColumnPr mapId="15" xpath="/KLVV_Meldung_jkt/KLVV.01.03_Liste_der_Konten/Datenpunkt/TemplateCode" xmlDataType="string"/>
    </tableColumn>
    <tableColumn id="1" xr3:uid="{00000000-0010-0000-0000-000001000000}" uniqueName="C0010" name="C0010" dataDxfId="96">
      <xmlColumnPr mapId="15" xpath="/KLVV_Meldung_jkt/KLVV.01.03_Liste_der_Konten/Datenpunkt/C0010" xmlDataType="string"/>
    </tableColumn>
    <tableColumn id="2" xr3:uid="{00000000-0010-0000-0000-000002000000}" uniqueName="C0020" name="C0020" dataDxfId="95">
      <xmlColumnPr mapId="15" xpath="/KLVV_Meldung_jkt/KLVV.01.03_Liste_der_Konten/Datenpunkt/C0020" xmlDataType="string"/>
    </tableColumn>
    <tableColumn id="4" xr3:uid="{00000000-0010-0000-0000-000004000000}" uniqueName="C0030" name="C0030" dataDxfId="94">
      <xmlColumnPr mapId="15" xpath="/KLVV_Meldung_jkt/KLVV.01.03_Liste_der_Konten/Datenpunkt/C0030" xmlDataType="decimal"/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elle_KLVV01040201" displayName="Tabelle_KLVV01040201" ref="A10:M11" tableType="xml" insertRow="1" totalsRowShown="0" headerRowDxfId="93">
  <autoFilter ref="A10:M11" xr:uid="{00000000-0009-0000-0100-00000C000000}"/>
  <tableColumns count="13">
    <tableColumn id="1" xr3:uid="{00000000-0010-0000-0100-000001000000}" uniqueName="TemplateCode" name="Template" dataDxfId="92">
      <xmlColumnPr mapId="15" xpath="/KLVV_Meldung_jkt/KLVV.01.04_Liste_der_Vermögenswerte/Datenpunkt/TemplateCode" xmlDataType="string"/>
    </tableColumn>
    <tableColumn id="2" xr3:uid="{00000000-0010-0000-0100-000002000000}" uniqueName="C0010" name="C0010" dataDxfId="91">
      <xmlColumnPr mapId="15" xpath="/KLVV_Meldung_jkt/KLVV.01.04_Liste_der_Vermögenswerte/Datenpunkt/C0010" xmlDataType="string"/>
    </tableColumn>
    <tableColumn id="3" xr3:uid="{00000000-0010-0000-0100-000003000000}" uniqueName="C0020" name="C0020" dataDxfId="90">
      <xmlColumnPr mapId="15" xpath="/KLVV_Meldung_jkt/KLVV.01.04_Liste_der_Vermögenswerte/Datenpunkt/C0020" xmlDataType="string"/>
    </tableColumn>
    <tableColumn id="4" xr3:uid="{00000000-0010-0000-0100-000004000000}" uniqueName="C0030" name="C0030" dataDxfId="89">
      <xmlColumnPr mapId="15" xpath="/KLVV_Meldung_jkt/KLVV.01.04_Liste_der_Vermögenswerte/Datenpunkt/C0030" xmlDataType="string"/>
    </tableColumn>
    <tableColumn id="5" xr3:uid="{00000000-0010-0000-0100-000005000000}" uniqueName="C0040" name="C0040" dataDxfId="88">
      <xmlColumnPr mapId="15" xpath="/KLVV_Meldung_jkt/KLVV.01.04_Liste_der_Vermögenswerte/Datenpunkt/C0040" xmlDataType="string"/>
    </tableColumn>
    <tableColumn id="6" xr3:uid="{00000000-0010-0000-0100-000006000000}" uniqueName="C0050" name="C0050" dataDxfId="87">
      <xmlColumnPr mapId="15" xpath="/KLVV_Meldung_jkt/KLVV.01.04_Liste_der_Vermögenswerte/Datenpunkt/C0050" xmlDataType="string"/>
    </tableColumn>
    <tableColumn id="7" xr3:uid="{00000000-0010-0000-0100-000007000000}" uniqueName="C0060" name="C0060" dataDxfId="86">
      <xmlColumnPr mapId="15" xpath="/KLVV_Meldung_jkt/KLVV.01.04_Liste_der_Vermögenswerte/Datenpunkt/C0060" xmlDataType="string"/>
    </tableColumn>
    <tableColumn id="8" xr3:uid="{00000000-0010-0000-0100-000008000000}" uniqueName="C0070" name="C0070" dataDxfId="85" dataCellStyle="Komma">
      <xmlColumnPr mapId="15" xpath="/KLVV_Meldung_jkt/KLVV.01.04_Liste_der_Vermögenswerte/Datenpunkt/C0070" xmlDataType="decimal"/>
    </tableColumn>
    <tableColumn id="9" xr3:uid="{00000000-0010-0000-0100-000009000000}" uniqueName="C0080" name="C0080" dataDxfId="84" dataCellStyle="Komma">
      <xmlColumnPr mapId="15" xpath="/KLVV_Meldung_jkt/KLVV.01.04_Liste_der_Vermögenswerte/Datenpunkt/C0080" xmlDataType="decimal"/>
    </tableColumn>
    <tableColumn id="10" xr3:uid="{00000000-0010-0000-0100-00000A000000}" uniqueName="C0090" name="C0090" dataDxfId="83" dataCellStyle="Komma">
      <xmlColumnPr mapId="15" xpath="/KLVV_Meldung_jkt/KLVV.01.04_Liste_der_Vermögenswerte/Datenpunkt/C0090" xmlDataType="decimal"/>
    </tableColumn>
    <tableColumn id="11" xr3:uid="{00000000-0010-0000-0100-00000B000000}" uniqueName="C0100" name="C0100" dataDxfId="82" dataCellStyle="Komma">
      <xmlColumnPr mapId="15" xpath="/KLVV_Meldung_jkt/KLVV.01.04_Liste_der_Vermögenswerte/Datenpunkt/C0100" xmlDataType="decimal"/>
    </tableColumn>
    <tableColumn id="12" xr3:uid="{00000000-0010-0000-0100-00000C000000}" uniqueName="C0110" name="C0110" dataDxfId="81" dataCellStyle="Komma">
      <xmlColumnPr mapId="15" xpath="/KLVV_Meldung_jkt/KLVV.01.04_Liste_der_Vermögenswerte/Datenpunkt/C0110" xmlDataType="decimal"/>
    </tableColumn>
    <tableColumn id="13" xr3:uid="{00000000-0010-0000-0100-00000D000000}" uniqueName="C0120" name="C0120" dataDxfId="80" dataCellStyle="Komma">
      <xmlColumnPr mapId="15" xpath="/KLVV_Meldung_jkt/KLVV.01.04_Liste_der_Vermögenswerte/Datenpunkt/C0120" xmlDataType="decimal"/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02000000}" name="Tabelle_KLVV04010202" displayName="Tabelle_KLVV04010202" ref="A10:G11" tableType="xml" insertRow="1" totalsRowShown="0" headerRowDxfId="79" dataDxfId="78">
  <autoFilter ref="A10:G11" xr:uid="{00000000-0009-0000-0100-00001B000000}"/>
  <tableColumns count="7">
    <tableColumn id="1" xr3:uid="{00000000-0010-0000-0200-000001000000}" uniqueName="TemplateCode" name="Template" dataDxfId="77">
      <xmlColumnPr mapId="15" xpath="/KLVV_Meldung_jkt/KLVV.04.01.02.02_Vermittlung_von_Versicherungsverträgen/Datenpunkt/TemplateCode" xmlDataType="string"/>
    </tableColumn>
    <tableColumn id="3" xr3:uid="{00000000-0010-0000-0200-000003000000}" uniqueName="C0020" name="C0020" dataDxfId="76">
      <xmlColumnPr mapId="15" xpath="/KLVV_Meldung_jkt/KLVV.04.01.02.02_Vermittlung_von_Versicherungsverträgen/Datenpunkt/C0020" xmlDataType="string"/>
    </tableColumn>
    <tableColumn id="4" xr3:uid="{00000000-0010-0000-0200-000004000000}" uniqueName="C0030" name="C0030" dataDxfId="75" dataCellStyle="Komma">
      <xmlColumnPr mapId="15" xpath="/KLVV_Meldung_jkt/KLVV.04.01.02.02_Vermittlung_von_Versicherungsverträgen/Datenpunkt/C0030" xmlDataType="string"/>
    </tableColumn>
    <tableColumn id="5" xr3:uid="{00000000-0010-0000-0200-000005000000}" uniqueName="C0040" name="C0040" dataDxfId="74">
      <xmlColumnPr mapId="15" xpath="/KLVV_Meldung_jkt/KLVV.04.01.02.02_Vermittlung_von_Versicherungsverträgen/Datenpunkt/C0040" xmlDataType="date"/>
    </tableColumn>
    <tableColumn id="6" xr3:uid="{00000000-0010-0000-0200-000006000000}" uniqueName="C0050" name="C0050" dataDxfId="73">
      <xmlColumnPr mapId="15" xpath="/KLVV_Meldung_jkt/KLVV.04.01.02.02_Vermittlung_von_Versicherungsverträgen/Datenpunkt/C0050" xmlDataType="string"/>
    </tableColumn>
    <tableColumn id="2" xr3:uid="{00000000-0010-0000-0200-000002000000}" uniqueName="C0060" name="C0060" dataDxfId="72">
      <xmlColumnPr mapId="15" xpath="/KLVV_Meldung_jkt/KLVV.04.01.02.02_Vermittlung_von_Versicherungsverträgen/Datenpunkt/C0060" xmlDataType="string"/>
    </tableColumn>
    <tableColumn id="7" xr3:uid="{00000000-0010-0000-0200-000007000000}" uniqueName="C0070" name="C0070" dataDxfId="71">
      <xmlColumnPr mapId="15" xpath="/KLVV_Meldung_jkt/KLVV.04.01.02.02_Vermittlung_von_Versicherungsverträgen/Datenpunkt/C0070" xmlDataType="date"/>
    </tableColumn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03000000}" name="Tabelle_KLVV04010203" displayName="Tabelle_KLVV04010203" ref="A10:E11" tableType="xml" insertRow="1" totalsRowShown="0" headerRowDxfId="70">
  <autoFilter ref="A10:E11" xr:uid="{00000000-0009-0000-0100-000021000000}"/>
  <tableColumns count="5">
    <tableColumn id="1" xr3:uid="{00000000-0010-0000-0300-000001000000}" uniqueName="TemplateCode" name="Template" dataDxfId="69">
      <xmlColumnPr mapId="15" xpath="/KLVV_Meldung_jkt/KLVV.04.01.02.03_Rückversicherung/Datenpunkt/TemplateCode" xmlDataType="string"/>
    </tableColumn>
    <tableColumn id="2" xr3:uid="{00000000-0010-0000-0300-000002000000}" uniqueName="C0080" name="C0080" dataDxfId="68">
      <xmlColumnPr mapId="15" xpath="/KLVV_Meldung_jkt/KLVV.04.01.02.03_Rückversicherung/Datenpunkt/C0080" xmlDataType="string"/>
    </tableColumn>
    <tableColumn id="3" xr3:uid="{00000000-0010-0000-0300-000003000000}" uniqueName="C0090" name="C0090" dataDxfId="67" dataCellStyle="Komma">
      <xmlColumnPr mapId="15" xpath="/KLVV_Meldung_jkt/KLVV.04.01.02.03_Rückversicherung/Datenpunkt/C0090" xmlDataType="string"/>
    </tableColumn>
    <tableColumn id="4" xr3:uid="{00000000-0010-0000-0300-000004000000}" uniqueName="C0100" name="C0100" dataDxfId="66">
      <xmlColumnPr mapId="15" xpath="/KLVV_Meldung_jkt/KLVV.04.01.02.03_Rückversicherung/Datenpunkt/C0100" xmlDataType="date"/>
    </tableColumn>
    <tableColumn id="5" xr3:uid="{00000000-0010-0000-0300-000005000000}" uniqueName="C0110" name="C0110" dataDxfId="65">
      <xmlColumnPr mapId="15" xpath="/KLVV_Meldung_jkt/KLVV.04.01.02.03_Rückversicherung/Datenpunkt/C0110" xmlDataType="date"/>
    </tableColumn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04000000}" name="Tabelle_KLVV04010204" displayName="Tabelle_KLVV04010204" ref="A10:D11" tableType="xml" insertRow="1" totalsRowShown="0">
  <autoFilter ref="A10:D11" xr:uid="{00000000-0009-0000-0100-000027000000}"/>
  <tableColumns count="4">
    <tableColumn id="1" xr3:uid="{00000000-0010-0000-0400-000001000000}" uniqueName="TemplateCode" name="Template" dataDxfId="64">
      <xmlColumnPr mapId="15" xpath="/KLVV_Meldung_jkt/KLVV.04.01.02.04_indirekte_wie_direkte_Vereinbarung/Datenpunkt/TemplateCode" xmlDataType="string"/>
    </tableColumn>
    <tableColumn id="3" xr3:uid="{00000000-0010-0000-0400-000003000000}" uniqueName="C0120" name="C0120" dataDxfId="63" dataCellStyle="Komma">
      <xmlColumnPr mapId="15" xpath="/KLVV_Meldung_jkt/KLVV.04.01.02.04_indirekte_wie_direkte_Vereinbarung/Datenpunkt/C0120" xmlDataType="string"/>
    </tableColumn>
    <tableColumn id="4" xr3:uid="{00000000-0010-0000-0400-000004000000}" uniqueName="C0130" name="C0130" dataDxfId="62">
      <xmlColumnPr mapId="15" xpath="/KLVV_Meldung_jkt/KLVV.04.01.02.04_indirekte_wie_direkte_Vereinbarung/Datenpunkt/C0130" xmlDataType="date"/>
    </tableColumn>
    <tableColumn id="5" xr3:uid="{00000000-0010-0000-0400-000005000000}" uniqueName="C0140" name="C0140" dataDxfId="61">
      <xmlColumnPr mapId="15" xpath="/KLVV_Meldung_jkt/KLVV.04.01.02.04_indirekte_wie_direkte_Vereinbarung/Datenpunkt/C0140" xmlDataType="date"/>
    </tableColumn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05000000}" name="Tabelle_KLVV04010207" displayName="Tabelle_KLVV04010207" ref="A10:M11" tableType="xml" insertRow="1" totalsRowShown="0" headerRowDxfId="60">
  <autoFilter ref="A10:M11" xr:uid="{00000000-0009-0000-0100-000037000000}"/>
  <tableColumns count="13">
    <tableColumn id="1" xr3:uid="{00000000-0010-0000-0500-000001000000}" uniqueName="TemplateCode" name="Template" dataDxfId="59">
      <xmlColumnPr mapId="15" xpath="/KLVV_Meldung_jkt/KLVV.04.01.02.07_Vorstandsmitglieder/Datenpunkt/TemplateCode" xmlDataType="string"/>
    </tableColumn>
    <tableColumn id="2" xr3:uid="{00000000-0010-0000-0500-000002000000}" uniqueName="C0170" name="C0170" dataDxfId="58">
      <xmlColumnPr mapId="15" xpath="/KLVV_Meldung_jkt/KLVV.04.01.02.07_Vorstandsmitglieder/Datenpunkt/C0170" xmlDataType="string"/>
    </tableColumn>
    <tableColumn id="3" xr3:uid="{00000000-0010-0000-0500-000003000000}" uniqueName="C0180" name="C0180" dataDxfId="57" dataCellStyle="Komma">
      <xmlColumnPr mapId="15" xpath="/KLVV_Meldung_jkt/KLVV.04.01.02.07_Vorstandsmitglieder/Datenpunkt/C0180" xmlDataType="string"/>
    </tableColumn>
    <tableColumn id="4" xr3:uid="{00000000-0010-0000-0500-000004000000}" uniqueName="C0190" name="C0190" dataDxfId="56">
      <xmlColumnPr mapId="15" xpath="/KLVV_Meldung_jkt/KLVV.04.01.02.07_Vorstandsmitglieder/Datenpunkt/C0190" xmlDataType="date"/>
    </tableColumn>
    <tableColumn id="5" xr3:uid="{00000000-0010-0000-0500-000005000000}" uniqueName="C0200" name="C0200" dataDxfId="55">
      <xmlColumnPr mapId="15" xpath="/KLVV_Meldung_jkt/KLVV.04.01.02.07_Vorstandsmitglieder/Datenpunkt/C0200" xmlDataType="string"/>
    </tableColumn>
    <tableColumn id="6" xr3:uid="{00000000-0010-0000-0500-000006000000}" uniqueName="C0210" name="C0210" dataDxfId="54">
      <xmlColumnPr mapId="15" xpath="/KLVV_Meldung_jkt/KLVV.04.01.02.07_Vorstandsmitglieder/Datenpunkt/C0210" xmlDataType="string"/>
    </tableColumn>
    <tableColumn id="7" xr3:uid="{00000000-0010-0000-0500-000007000000}" uniqueName="C0220" name="C0220" dataDxfId="53">
      <xmlColumnPr mapId="15" xpath="/KLVV_Meldung_jkt/KLVV.04.01.02.07_Vorstandsmitglieder/Datenpunkt/C0220" xmlDataType="string"/>
    </tableColumn>
    <tableColumn id="8" xr3:uid="{00000000-0010-0000-0500-000008000000}" uniqueName="C0230" name="C0230" dataDxfId="52" dataCellStyle="Link">
      <xmlColumnPr mapId="15" xpath="/KLVV_Meldung_jkt/KLVV.04.01.02.07_Vorstandsmitglieder/Datenpunkt/C0230" xmlDataType="string"/>
    </tableColumn>
    <tableColumn id="9" xr3:uid="{00000000-0010-0000-0500-000009000000}" uniqueName="C0240" name="C0240" dataDxfId="51">
      <xmlColumnPr mapId="15" xpath="/KLVV_Meldung_jkt/KLVV.04.01.02.07_Vorstandsmitglieder/Datenpunkt/C0240" xmlDataType="date"/>
    </tableColumn>
    <tableColumn id="10" xr3:uid="{00000000-0010-0000-0500-00000A000000}" uniqueName="C0250" name="C0250" dataDxfId="50">
      <xmlColumnPr mapId="15" xpath="/KLVV_Meldung_jkt/KLVV.04.01.02.07_Vorstandsmitglieder/Datenpunkt/C0250" xmlDataType="string"/>
    </tableColumn>
    <tableColumn id="11" xr3:uid="{00000000-0010-0000-0500-00000B000000}" uniqueName="C0260" name="C0260" dataDxfId="49">
      <xmlColumnPr mapId="15" xpath="/KLVV_Meldung_jkt/KLVV.04.01.02.07_Vorstandsmitglieder/Datenpunkt/C0260" xmlDataType="string"/>
    </tableColumn>
    <tableColumn id="12" xr3:uid="{00000000-0010-0000-0500-00000C000000}" uniqueName="C0270" name="C0270" dataDxfId="48">
      <xmlColumnPr mapId="15" xpath="/KLVV_Meldung_jkt/KLVV.04.01.02.07_Vorstandsmitglieder/Datenpunkt/C0270" xmlDataType="string"/>
    </tableColumn>
    <tableColumn id="13" xr3:uid="{00000000-0010-0000-0500-00000D000000}" uniqueName="C0280" name="C0280" dataDxfId="47">
      <xmlColumnPr mapId="15" xpath="/KLVV_Meldung_jkt/KLVV.04.01.02.07_Vorstandsmitglieder/Datenpunkt/C0280" xmlDataType="string"/>
    </tableColumn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elle_KLVV04010208" displayName="Tabelle_KLVV04010208" ref="A10:G11" tableType="xml" insertRow="1" totalsRowShown="0" headerRowDxfId="46" dataDxfId="45">
  <autoFilter ref="A10:G11" xr:uid="{00000000-0009-0000-0100-00000D000000}"/>
  <tableColumns count="7">
    <tableColumn id="1" xr3:uid="{00000000-0010-0000-0600-000001000000}" uniqueName="TemplateCode" name="Template" dataDxfId="44">
      <xmlColumnPr mapId="15" xpath="/KLVV_Meldung_jkt/KLVV.04.01.02.08_Aufsichtsratsmitglieder/Datenpunkt/TemplateCode" xmlDataType="string"/>
    </tableColumn>
    <tableColumn id="2" xr3:uid="{00000000-0010-0000-0600-000002000000}" uniqueName="C0290" name="C0290" dataDxfId="43">
      <xmlColumnPr mapId="15" xpath="/KLVV_Meldung_jkt/KLVV.04.01.02.08_Aufsichtsratsmitglieder/Datenpunkt/C0290" xmlDataType="string"/>
    </tableColumn>
    <tableColumn id="3" xr3:uid="{00000000-0010-0000-0600-000003000000}" uniqueName="C0300" name="C0300" dataDxfId="42" dataCellStyle="Komma">
      <xmlColumnPr mapId="15" xpath="/KLVV_Meldung_jkt/KLVV.04.01.02.08_Aufsichtsratsmitglieder/Datenpunkt/C0300" xmlDataType="string"/>
    </tableColumn>
    <tableColumn id="4" xr3:uid="{00000000-0010-0000-0600-000004000000}" uniqueName="C0301" name="C0301" dataDxfId="41" dataCellStyle="Komma">
      <xmlColumnPr mapId="15" xpath="/KLVV_Meldung_jkt/KLVV.04.01.02.08_Aufsichtsratsmitglieder/Datenpunkt/C0301" xmlDataType="date"/>
    </tableColumn>
    <tableColumn id="5" xr3:uid="{00000000-0010-0000-0600-000005000000}" uniqueName="C0310" name="C0310" dataDxfId="40">
      <xmlColumnPr mapId="15" xpath="/KLVV_Meldung_jkt/KLVV.04.01.02.08_Aufsichtsratsmitglieder/Datenpunkt/C0310" xmlDataType="string"/>
    </tableColumn>
    <tableColumn id="9" xr3:uid="{00000000-0010-0000-0600-000009000000}" uniqueName="C0320" name="C0320" dataDxfId="39">
      <xmlColumnPr mapId="15" xpath="/KLVV_Meldung_jkt/KLVV.04.01.02.08_Aufsichtsratsmitglieder/Datenpunkt/C0320" xmlDataType="date"/>
    </tableColumn>
    <tableColumn id="10" xr3:uid="{00000000-0010-0000-0600-00000A000000}" uniqueName="C0330" name="C0330" dataDxfId="38">
      <xmlColumnPr mapId="15" xpath="/KLVV_Meldung_jkt/KLVV.04.01.02.08_Aufsichtsratsmitglieder/Datenpunkt/C0330" xmlDataType="string"/>
    </tableColumn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7000000}" name="Tabelle_KLVV04010209" displayName="Tabelle_KLVV04010209" ref="A10:D11" tableType="xml" insertRow="1" totalsRowShown="0" headerRowDxfId="37">
  <tableColumns count="4">
    <tableColumn id="1" xr3:uid="{00000000-0010-0000-0700-000001000000}" uniqueName="TemplateCode" name="Template" dataDxfId="36">
      <xmlColumnPr mapId="15" xpath="/KLVV_Meldung_jkt/KLVV.04.01.02.09_Aufsichtsratssitzungen/Datenpunkt/TemplateCode" xmlDataType="string"/>
    </tableColumn>
    <tableColumn id="2" xr3:uid="{00000000-0010-0000-0700-000002000000}" uniqueName="C0340" name="C0340" dataDxfId="35">
      <xmlColumnPr mapId="15" xpath="/KLVV_Meldung_jkt/KLVV.04.01.02.09_Aufsichtsratssitzungen/Datenpunkt/C0340" xmlDataType="integer"/>
    </tableColumn>
    <tableColumn id="3" xr3:uid="{00000000-0010-0000-0700-000003000000}" uniqueName="C0350" name="C0350" dataDxfId="34" dataCellStyle="Komma">
      <xmlColumnPr mapId="15" xpath="/KLVV_Meldung_jkt/KLVV.04.01.02.09_Aufsichtsratssitzungen/Datenpunkt/C0350" xmlDataType="date"/>
    </tableColumn>
    <tableColumn id="5" xr3:uid="{00000000-0010-0000-0700-000005000000}" uniqueName="C0360" name="C0360" dataDxfId="33">
      <xmlColumnPr mapId="15" xpath="/KLVV_Meldung_jkt/KLVV.04.01.02.09_Aufsichtsratssitzungen/Datenpunkt/C0360" xmlDataType="string"/>
    </tableColumn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8000000}" name="Tabelle_KLVV04010210" displayName="Tabelle_KLVV04010210" ref="A10:H11" tableType="xml" insertRow="1" totalsRowShown="0" headerRowDxfId="32">
  <autoFilter ref="A10:H11" xr:uid="{00000000-0009-0000-0100-00000F000000}"/>
  <tableColumns count="8">
    <tableColumn id="1" xr3:uid="{00000000-0010-0000-0800-000001000000}" uniqueName="TemplateCode" name="Template" dataDxfId="31">
      <xmlColumnPr mapId="15" xpath="/KLVV_Meldung_jkt/KLVV.04.01.02.10_Handlungsbevollmächtigte_zur_Geschäftsführung/Datenpunkt/TemplateCode" xmlDataType="string"/>
    </tableColumn>
    <tableColumn id="3" xr3:uid="{00000000-0010-0000-0800-000003000000}" uniqueName="C0370" name="C0370" dataDxfId="30" dataCellStyle="Komma">
      <xmlColumnPr mapId="15" xpath="/KLVV_Meldung_jkt/KLVV.04.01.02.10_Handlungsbevollmächtigte_zur_Geschäftsführung/Datenpunkt/C0370" xmlDataType="string"/>
    </tableColumn>
    <tableColumn id="5" xr3:uid="{00000000-0010-0000-0800-000005000000}" uniqueName="C0380" name="C0380" dataDxfId="29">
      <xmlColumnPr mapId="15" xpath="/KLVV_Meldung_jkt/KLVV.04.01.02.10_Handlungsbevollmächtigte_zur_Geschäftsführung/Datenpunkt/C0380" xmlDataType="string"/>
    </tableColumn>
    <tableColumn id="6" xr3:uid="{00000000-0010-0000-0800-000006000000}" uniqueName="C0390" name="C0390" dataDxfId="28">
      <xmlColumnPr mapId="15" xpath="/KLVV_Meldung_jkt/KLVV.04.01.02.10_Handlungsbevollmächtigte_zur_Geschäftsführung/Datenpunkt/C0390" xmlDataType="string"/>
    </tableColumn>
    <tableColumn id="7" xr3:uid="{00000000-0010-0000-0800-000007000000}" uniqueName="C0400" name="C0400" dataDxfId="27">
      <xmlColumnPr mapId="15" xpath="/KLVV_Meldung_jkt/KLVV.04.01.02.10_Handlungsbevollmächtigte_zur_Geschäftsführung/Datenpunkt/C0400" xmlDataType="string"/>
    </tableColumn>
    <tableColumn id="8" xr3:uid="{00000000-0010-0000-0800-000008000000}" uniqueName="C0410" name="C0410" dataDxfId="26" dataCellStyle="Link">
      <xmlColumnPr mapId="15" xpath="/KLVV_Meldung_jkt/KLVV.04.01.02.10_Handlungsbevollmächtigte_zur_Geschäftsführung/Datenpunkt/C0410" xmlDataType="string"/>
    </tableColumn>
    <tableColumn id="9" xr3:uid="{00000000-0010-0000-0800-000009000000}" uniqueName="C0420" name="C0420" dataDxfId="25">
      <xmlColumnPr mapId="15" xpath="/KLVV_Meldung_jkt/KLVV.04.01.02.10_Handlungsbevollmächtigte_zur_Geschäftsführung/Datenpunkt/C0420" xmlDataType="date"/>
    </tableColumn>
    <tableColumn id="10" xr3:uid="{00000000-0010-0000-0800-00000A000000}" uniqueName="C0430" name="C0430" dataDxfId="24">
      <xmlColumnPr mapId="15" xpath="/KLVV_Meldung_jkt/KLVV.04.01.02.10_Handlungsbevollmächtigte_zur_Geschäftsführung/Datenpunkt/C0430" xmlDataType="string"/>
    </tableColumn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E000000}" name="Tabelle6" displayName="Tabelle6" ref="A1:D2" tableType="xml" insertRow="1" totalsRowShown="0" headerRowDxfId="23" dataDxfId="22">
  <autoFilter ref="A1:D2" xr:uid="{00000000-0009-0000-0100-000006000000}"/>
  <tableColumns count="4">
    <tableColumn id="1" xr3:uid="{00000000-0010-0000-0E00-000001000000}" uniqueName="TemplateCode" name="Template" dataDxfId="21">
      <xmlColumnPr mapId="15" xpath="/KLVV_Meldung_jkt/KLVV.01.02_Vermögensübersicht/Datenpunkt/TemplateCode" xmlDataType="string"/>
    </tableColumn>
    <tableColumn id="2" xr3:uid="{00000000-0010-0000-0E00-000002000000}" uniqueName="RowCode" name="Rowcode" dataDxfId="20">
      <xmlColumnPr mapId="15" xpath="/KLVV_Meldung_jkt/KLVV.01.02_Vermögensübersicht/Datenpunkt/RowCode" xmlDataType="string"/>
    </tableColumn>
    <tableColumn id="3" xr3:uid="{00000000-0010-0000-0E00-000003000000}" uniqueName="ColumnCode" name="Columncode" dataDxfId="19">
      <xmlColumnPr mapId="15" xpath="/KLVV_Meldung_jkt/KLVV.01.02_Vermögensübersicht/Datenpunkt/ColumnCode" xmlDataType="string"/>
    </tableColumn>
    <tableColumn id="4" xr3:uid="{00000000-0010-0000-0E00-000004000000}" uniqueName="Wert" name="Wert" dataDxfId="18">
      <xmlColumnPr mapId="15" xpath="/KLVV_Meldung_jkt/KLVV.01.02_Vermögensübersicht/Datenpunkt/Wert" xmlDataType="decimal"/>
    </tableColumn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F000000}" name="Tabelle62345" displayName="Tabelle62345" ref="A1:D2" tableType="xml" insertRow="1" totalsRowShown="0" headerRowDxfId="17" dataDxfId="16">
  <autoFilter ref="A1:D2" xr:uid="{00000000-0009-0000-0100-000004000000}"/>
  <tableColumns count="4">
    <tableColumn id="1" xr3:uid="{00000000-0010-0000-0F00-000001000000}" uniqueName="TemplateCode" name="Template" dataDxfId="15">
      <xmlColumnPr mapId="15" xpath="/KLVV_Meldung_jkt/KLVV.02.02_Erfolgsrechnung/Datenpunkt/TemplateCode" xmlDataType="string"/>
    </tableColumn>
    <tableColumn id="2" xr3:uid="{00000000-0010-0000-0F00-000002000000}" uniqueName="RowCode" name="Rowcode" dataDxfId="14">
      <xmlColumnPr mapId="15" xpath="/KLVV_Meldung_jkt/KLVV.02.02_Erfolgsrechnung/Datenpunkt/RowCode" xmlDataType="string"/>
    </tableColumn>
    <tableColumn id="3" xr3:uid="{00000000-0010-0000-0F00-000003000000}" uniqueName="ColumnCode" name="Columncode" dataDxfId="13">
      <xmlColumnPr mapId="15" xpath="/KLVV_Meldung_jkt/KLVV.02.02_Erfolgsrechnung/Datenpunkt/ColumnCode" xmlDataType="string"/>
    </tableColumn>
    <tableColumn id="4" xr3:uid="{00000000-0010-0000-0F00-000004000000}" uniqueName="Wert" name="Wert" dataDxfId="12">
      <xmlColumnPr mapId="15" xpath="/KLVV_Meldung_jkt/KLVV.02.02_Erfolgsrechnung/Datenpunkt/Wert" xmlDataType="decimal"/>
    </tableColumn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0000000}" name="Tabelle6234568910" displayName="Tabelle6234568910" ref="A1:D2" tableType="xml" insertRow="1" totalsRowShown="0" headerRowDxfId="11" dataDxfId="10">
  <autoFilter ref="A1:D2" xr:uid="{00000000-0009-0000-0100-000009000000}"/>
  <tableColumns count="4">
    <tableColumn id="1" xr3:uid="{00000000-0010-0000-1000-000001000000}" uniqueName="TemplateCode" name="Template" dataDxfId="9">
      <xmlColumnPr mapId="15" xpath="/KLVV_Meldung_jkt/KLVV.03.01_Sonstige_Informationen/Datenpunkt/TemplateCode" xmlDataType="string"/>
    </tableColumn>
    <tableColumn id="2" xr3:uid="{00000000-0010-0000-1000-000002000000}" uniqueName="RowCode" name="Rowcode" dataDxfId="8">
      <xmlColumnPr mapId="15" xpath="/KLVV_Meldung_jkt/KLVV.03.01_Sonstige_Informationen/Datenpunkt/RowCode" xmlDataType="string"/>
    </tableColumn>
    <tableColumn id="3" xr3:uid="{00000000-0010-0000-1000-000003000000}" uniqueName="ColumnCode" name="Columncode" dataDxfId="7">
      <xmlColumnPr mapId="15" xpath="/KLVV_Meldung_jkt/KLVV.03.01_Sonstige_Informationen/Datenpunkt/ColumnCode" xmlDataType="string"/>
    </tableColumn>
    <tableColumn id="4" xr3:uid="{00000000-0010-0000-1000-000004000000}" uniqueName="Wert" name="Wert" dataDxfId="6">
      <xmlColumnPr mapId="15" xpath="/KLVV_Meldung_jkt/KLVV.03.01_Sonstige_Informationen/Datenpunkt/Wert" xmlDataType="decimal"/>
    </tableColumn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1000000}" name="Tabelle62345689101129" displayName="Tabelle62345689101129" ref="A1:D2" tableType="xml" insertRow="1" totalsRowShown="0" headerRowDxfId="5" dataDxfId="4">
  <autoFilter ref="A1:D2" xr:uid="{00000000-0009-0000-0100-00001C000000}"/>
  <tableColumns count="4">
    <tableColumn id="1" xr3:uid="{00000000-0010-0000-1100-000001000000}" uniqueName="TemplateCode" name="Template" dataDxfId="3">
      <xmlColumnPr mapId="15" xpath="/KLVV_Meldung_jkt/KLVV.04.01_Jahresabschluss_Ansprechperson_und_Sonstiges/Datenpunkt_C0010_string/TemplateCode" xmlDataType="string"/>
    </tableColumn>
    <tableColumn id="2" xr3:uid="{00000000-0010-0000-1100-000002000000}" uniqueName="RowCode" name="Rowcode" dataDxfId="2">
      <xmlColumnPr mapId="15" xpath="/KLVV_Meldung_jkt/KLVV.04.01_Jahresabschluss_Ansprechperson_und_Sonstiges/Datenpunkt_C0010_string/RowCode" xmlDataType="string"/>
    </tableColumn>
    <tableColumn id="3" xr3:uid="{00000000-0010-0000-1100-000003000000}" uniqueName="ColumnCode" name="Columncode" dataDxfId="1">
      <xmlColumnPr mapId="15" xpath="/KLVV_Meldung_jkt/KLVV.04.01_Jahresabschluss_Ansprechperson_und_Sonstiges/Datenpunkt_C0010_string/ColumnCode" xmlDataType="string"/>
    </tableColumn>
    <tableColumn id="4" xr3:uid="{00000000-0010-0000-1100-000004000000}" uniqueName="Wert" name="Wert" dataDxfId="0">
      <xmlColumnPr mapId="15" xpath="/KLVV_Meldung_jkt/KLVV.04.01_Jahresabschluss_Ansprechperson_und_Sonstiges/Datenpunkt_C0010_string/Wert" xmlDataType="string"/>
    </tableColumn>
  </tableColumns>
  <tableStyleInfo name="TableStyleLight14" showFirstColumn="0" showLastColumn="0" showRowStripes="1" showColumnStripes="0"/>
</table>
</file>

<file path=xl/tables/tableSingleCells1.xml><?xml version="1.0" encoding="utf-8"?>
<singleXmlCells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xmlns:xr6="http://schemas.microsoft.com/office/spreadsheetml/2016/revision6" mc:Ignorable="xr xr3 xr6">
  <singleXmlCell id="1" xr6:uid="{05280171-315A-4CCE-A4C7-53D3FD8B61C9}" r="B1" connectionId="0">
    <xmlCellPr id="1" xr6:uid="{60E8A48A-438F-42F7-BB84-7A1913F79369}" uniqueName="KLVV-Nummer">
      <xmlPr mapId="15" xpath="/KLVV_Meldung_jkt/@KLVV-Nummer" xmlDataType="string"/>
    </xmlCellPr>
  </singleXmlCell>
  <singleXmlCell id="2" xr6:uid="{0A717197-BC3F-499F-985E-A2FA29F259AE}" r="B2" connectionId="0">
    <xmlCellPr id="1" xr6:uid="{CE08B8A4-DCE6-41E0-AF6A-AEB93BAAE211}" uniqueName="GJ">
      <xmlPr mapId="15" xpath="/KLVV_Meldung_jkt/@GJ" xmlDataType="positiveInteger"/>
    </xmlCellPr>
  </singleXmlCell>
  <singleXmlCell id="3" xr6:uid="{4C7E4ADC-3D6D-4244-A328-0D413B9FA3F7}" r="B3" connectionId="0">
    <xmlCellPr id="1" xr6:uid="{5D5DB883-C969-488D-AAB8-1AFD0159450C}" uniqueName="Stichtag">
      <xmlPr mapId="15" xpath="/KLVV_Meldung_jkt/@Stichtag" xmlDataType="string"/>
    </xmlCellPr>
  </singleXmlCell>
  <singleXmlCell id="5" xr6:uid="{A353A7EE-4E25-4080-9B88-327DC8452894}" r="B4" connectionId="0">
    <xmlCellPr id="1" xr6:uid="{F549DE0E-1BDD-4411-B081-2D3E57591E4F}" uniqueName="Typ_der_Meldung">
      <xmlPr mapId="15" xpath="/KLVV_Meldung_jkt/@Typ_der_Meldung" xmlDataType="string"/>
    </xmlCellPr>
  </singleXmlCell>
  <singleXmlCell id="7" xr6:uid="{F4ADC392-1D0F-45BF-B373-86B35AC99743}" r="B5" connectionId="0">
    <xmlCellPr id="1" xr6:uid="{078956F6-B645-4006-825E-B5E2201C3755}" uniqueName="Taxonomie">
      <xmlPr mapId="15" xpath="/KLVV_Meldung_jkt/@Taxonomie" xmlDataType="string"/>
    </xmlCellPr>
  </singleXmlCell>
</singleXmlCell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ebhost.fma.gv.at/incomingplattform/ip.ht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1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6">
    <tabColor theme="9" tint="-0.499984740745262"/>
  </sheetPr>
  <dimension ref="A1:B19"/>
  <sheetViews>
    <sheetView showGridLines="0" zoomScale="80" zoomScaleNormal="80" workbookViewId="0"/>
  </sheetViews>
  <sheetFormatPr baseColWidth="10" defaultRowHeight="15" x14ac:dyDescent="0.25"/>
  <cols>
    <col min="1" max="1" width="14.625" bestFit="1" customWidth="1"/>
    <col min="12" max="12" width="13.5" bestFit="1" customWidth="1"/>
  </cols>
  <sheetData>
    <row r="1" spans="1:2" x14ac:dyDescent="0.25">
      <c r="A1" s="1" t="s">
        <v>116</v>
      </c>
    </row>
    <row r="2" spans="1:2" x14ac:dyDescent="0.25">
      <c r="A2" t="s">
        <v>278</v>
      </c>
    </row>
    <row r="3" spans="1:2" x14ac:dyDescent="0.25">
      <c r="A3" t="s">
        <v>279</v>
      </c>
    </row>
    <row r="4" spans="1:2" x14ac:dyDescent="0.25">
      <c r="A4" t="s">
        <v>284</v>
      </c>
    </row>
    <row r="5" spans="1:2" x14ac:dyDescent="0.25">
      <c r="A5" t="s">
        <v>285</v>
      </c>
    </row>
    <row r="6" spans="1:2" x14ac:dyDescent="0.25">
      <c r="A6" t="s">
        <v>286</v>
      </c>
    </row>
    <row r="7" spans="1:2" x14ac:dyDescent="0.25">
      <c r="A7" t="s">
        <v>290</v>
      </c>
    </row>
    <row r="10" spans="1:2" x14ac:dyDescent="0.25">
      <c r="A10" s="1" t="s">
        <v>224</v>
      </c>
    </row>
    <row r="11" spans="1:2" x14ac:dyDescent="0.25">
      <c r="A11" t="s">
        <v>280</v>
      </c>
      <c r="B11">
        <v>1</v>
      </c>
    </row>
    <row r="12" spans="1:2" x14ac:dyDescent="0.25">
      <c r="A12" t="s">
        <v>282</v>
      </c>
      <c r="B12">
        <v>0</v>
      </c>
    </row>
    <row r="13" spans="1:2" x14ac:dyDescent="0.25">
      <c r="A13" s="10" t="s">
        <v>287</v>
      </c>
      <c r="B13">
        <v>0</v>
      </c>
    </row>
    <row r="14" spans="1:2" x14ac:dyDescent="0.25">
      <c r="A14" s="10" t="s">
        <v>288</v>
      </c>
      <c r="B14">
        <v>0</v>
      </c>
    </row>
    <row r="15" spans="1:2" x14ac:dyDescent="0.25">
      <c r="A15" s="10" t="s">
        <v>289</v>
      </c>
      <c r="B15">
        <v>0</v>
      </c>
    </row>
    <row r="16" spans="1:2" x14ac:dyDescent="0.25">
      <c r="A16" s="10" t="s">
        <v>291</v>
      </c>
      <c r="B16">
        <v>1</v>
      </c>
    </row>
    <row r="17" spans="1:2" x14ac:dyDescent="0.25">
      <c r="A17" s="10" t="s">
        <v>292</v>
      </c>
      <c r="B17">
        <v>1</v>
      </c>
    </row>
    <row r="18" spans="1:2" x14ac:dyDescent="0.25">
      <c r="A18" s="10" t="s">
        <v>293</v>
      </c>
      <c r="B18">
        <v>1</v>
      </c>
    </row>
    <row r="19" spans="1:2" x14ac:dyDescent="0.25">
      <c r="A19" s="10" t="s">
        <v>538</v>
      </c>
      <c r="B19">
        <v>1</v>
      </c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1"/>
  <dimension ref="A1:E21"/>
  <sheetViews>
    <sheetView showGridLines="0" workbookViewId="0"/>
  </sheetViews>
  <sheetFormatPr baseColWidth="10" defaultRowHeight="15" x14ac:dyDescent="0.25"/>
  <cols>
    <col min="1" max="1" width="15.375" bestFit="1" customWidth="1"/>
    <col min="2" max="2" width="5.625" customWidth="1"/>
  </cols>
  <sheetData>
    <row r="1" spans="1:5" s="1" customFormat="1" x14ac:dyDescent="0.25">
      <c r="A1" s="1" t="s">
        <v>554</v>
      </c>
      <c r="C1" s="1" t="s">
        <v>555</v>
      </c>
      <c r="E1" s="108" t="s">
        <v>643</v>
      </c>
    </row>
    <row r="3" spans="1:5" x14ac:dyDescent="0.25">
      <c r="A3" s="108"/>
    </row>
    <row r="4" spans="1:5" x14ac:dyDescent="0.25">
      <c r="A4" s="108"/>
    </row>
    <row r="5" spans="1:5" x14ac:dyDescent="0.25">
      <c r="A5" s="108"/>
    </row>
    <row r="6" spans="1:5" x14ac:dyDescent="0.25">
      <c r="A6" s="108"/>
    </row>
    <row r="7" spans="1:5" x14ac:dyDescent="0.25">
      <c r="A7" s="108"/>
    </row>
    <row r="8" spans="1:5" x14ac:dyDescent="0.25">
      <c r="A8" s="108"/>
    </row>
    <row r="9" spans="1:5" x14ac:dyDescent="0.25">
      <c r="A9" s="108"/>
    </row>
    <row r="10" spans="1:5" x14ac:dyDescent="0.25">
      <c r="A10" s="108"/>
    </row>
    <row r="11" spans="1:5" x14ac:dyDescent="0.25">
      <c r="A11" s="108"/>
    </row>
    <row r="12" spans="1:5" x14ac:dyDescent="0.25">
      <c r="A12" s="108"/>
    </row>
    <row r="13" spans="1:5" x14ac:dyDescent="0.25">
      <c r="A13" s="108"/>
    </row>
    <row r="14" spans="1:5" x14ac:dyDescent="0.25">
      <c r="A14" s="108"/>
    </row>
    <row r="15" spans="1:5" x14ac:dyDescent="0.25">
      <c r="A15" s="108"/>
    </row>
    <row r="16" spans="1:5" x14ac:dyDescent="0.25">
      <c r="A16" s="108"/>
    </row>
    <row r="17" spans="1:1" x14ac:dyDescent="0.25">
      <c r="A17" s="108"/>
    </row>
    <row r="18" spans="1:1" x14ac:dyDescent="0.25">
      <c r="A18" s="108"/>
    </row>
    <row r="19" spans="1:1" x14ac:dyDescent="0.25">
      <c r="A19" s="108"/>
    </row>
    <row r="20" spans="1:1" x14ac:dyDescent="0.25">
      <c r="A20" s="108"/>
    </row>
    <row r="21" spans="1:1" x14ac:dyDescent="0.25">
      <c r="A21" s="108"/>
    </row>
  </sheetData>
  <hyperlinks>
    <hyperlink ref="E1" location="Basisinformationen!C6" display="zurück zu den Basisinformationen" xr:uid="{00000000-0004-0000-0100-000000000000}"/>
  </hyperlinks>
  <pageMargins left="0.7" right="0.7" top="0.78740157499999996" bottom="0.78740157499999996" header="0.3" footer="0.3"/>
  <pageSetup paperSize="9" orientation="portrait" r:id="rId1"/>
  <headerFooter>
    <oddFooter>&amp;C15.02.2024   10:42:57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9">
    <tabColor theme="9" tint="-0.249977111117893"/>
  </sheetPr>
  <dimension ref="B3:F53"/>
  <sheetViews>
    <sheetView showGridLines="0" tabSelected="1" workbookViewId="0">
      <selection activeCell="C6" sqref="C6"/>
    </sheetView>
  </sheetViews>
  <sheetFormatPr baseColWidth="10" defaultRowHeight="15" x14ac:dyDescent="0.25"/>
  <cols>
    <col min="2" max="2" width="31" customWidth="1"/>
    <col min="3" max="3" width="74.875" customWidth="1"/>
  </cols>
  <sheetData>
    <row r="3" spans="2:6" ht="23.25" x14ac:dyDescent="0.35">
      <c r="B3" s="177" t="s">
        <v>553</v>
      </c>
      <c r="C3" s="177"/>
      <c r="D3" s="102"/>
      <c r="E3" s="102"/>
      <c r="F3" s="102"/>
    </row>
    <row r="6" spans="2:6" ht="30" x14ac:dyDescent="0.25">
      <c r="B6" s="103" t="s">
        <v>182</v>
      </c>
      <c r="C6" s="171" t="s">
        <v>574</v>
      </c>
      <c r="E6" s="179" t="s">
        <v>665</v>
      </c>
      <c r="F6" s="179"/>
    </row>
    <row r="7" spans="2:6" x14ac:dyDescent="0.25">
      <c r="B7" s="104" t="s">
        <v>117</v>
      </c>
      <c r="C7" s="106">
        <v>2023</v>
      </c>
      <c r="E7" s="179"/>
      <c r="F7" s="179"/>
    </row>
    <row r="8" spans="2:6" x14ac:dyDescent="0.25">
      <c r="B8" s="104" t="s">
        <v>110</v>
      </c>
      <c r="C8" s="106" t="s">
        <v>111</v>
      </c>
      <c r="E8" s="179"/>
      <c r="F8" s="179"/>
    </row>
    <row r="9" spans="2:6" x14ac:dyDescent="0.25">
      <c r="B9" s="104" t="s">
        <v>112</v>
      </c>
      <c r="C9" s="107" t="s">
        <v>686</v>
      </c>
    </row>
    <row r="13" spans="2:6" ht="18.75" x14ac:dyDescent="0.3">
      <c r="B13" s="128" t="s">
        <v>551</v>
      </c>
    </row>
    <row r="14" spans="2:6" ht="18.75" x14ac:dyDescent="0.3">
      <c r="B14" s="105"/>
    </row>
    <row r="15" spans="2:6" x14ac:dyDescent="0.25">
      <c r="B15" t="s">
        <v>647</v>
      </c>
    </row>
    <row r="17" spans="2:2" x14ac:dyDescent="0.25">
      <c r="B17" t="s">
        <v>648</v>
      </c>
    </row>
    <row r="18" spans="2:2" x14ac:dyDescent="0.25">
      <c r="B18" s="122" t="s">
        <v>645</v>
      </c>
    </row>
    <row r="25" spans="2:2" x14ac:dyDescent="0.25">
      <c r="B25" t="s">
        <v>649</v>
      </c>
    </row>
    <row r="26" spans="2:2" ht="15" customHeight="1" x14ac:dyDescent="0.25">
      <c r="B26" s="122" t="s">
        <v>646</v>
      </c>
    </row>
    <row r="27" spans="2:2" ht="15" customHeight="1" x14ac:dyDescent="0.25"/>
    <row r="28" spans="2:2" x14ac:dyDescent="0.25">
      <c r="B28" t="s">
        <v>650</v>
      </c>
    </row>
    <row r="33" spans="2:3" x14ac:dyDescent="0.25">
      <c r="B33" t="s">
        <v>651</v>
      </c>
    </row>
    <row r="34" spans="2:3" ht="45" x14ac:dyDescent="0.25">
      <c r="B34" s="124" t="s">
        <v>634</v>
      </c>
    </row>
    <row r="35" spans="2:3" x14ac:dyDescent="0.25">
      <c r="B35" s="126">
        <v>1</v>
      </c>
      <c r="C35" s="125"/>
    </row>
    <row r="36" spans="2:3" x14ac:dyDescent="0.25">
      <c r="B36" s="123"/>
    </row>
    <row r="37" spans="2:3" x14ac:dyDescent="0.25">
      <c r="B37" s="123"/>
    </row>
    <row r="38" spans="2:3" x14ac:dyDescent="0.25">
      <c r="B38" s="123"/>
    </row>
    <row r="40" spans="2:3" x14ac:dyDescent="0.25">
      <c r="C40" s="178" t="s">
        <v>644</v>
      </c>
    </row>
    <row r="41" spans="2:3" x14ac:dyDescent="0.25">
      <c r="C41" s="178"/>
    </row>
    <row r="47" spans="2:3" x14ac:dyDescent="0.25">
      <c r="B47" t="s">
        <v>652</v>
      </c>
    </row>
    <row r="49" spans="2:2" x14ac:dyDescent="0.25">
      <c r="B49" s="127" t="s">
        <v>552</v>
      </c>
    </row>
    <row r="53" spans="2:2" x14ac:dyDescent="0.25">
      <c r="B53" t="s">
        <v>653</v>
      </c>
    </row>
  </sheetData>
  <sheetProtection selectLockedCells="1"/>
  <mergeCells count="3">
    <mergeCell ref="B3:C3"/>
    <mergeCell ref="C40:C41"/>
    <mergeCell ref="E6:F8"/>
  </mergeCells>
  <dataValidations count="1">
    <dataValidation type="whole" operator="greaterThanOrEqual" allowBlank="1" showInputMessage="1" showErrorMessage="1" errorTitle="Geschäftsjahr ungültig" error="Das Geschäftsjahr muss eine ganze Zahl größer gleich 2023 sein." prompt="Bitte tragen Sie hier das Geschäftsjahr ein." sqref="C7" xr:uid="{00000000-0002-0000-0200-000000000000}">
      <formula1>2023</formula1>
    </dataValidation>
  </dataValidations>
  <hyperlinks>
    <hyperlink ref="B49" r:id="rId1" xr:uid="{00000000-0004-0000-02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scale="120" orientation="landscape" r:id="rId2"/>
  <headerFooter>
    <oddFooter>&amp;C15.02.2024   10:42:57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273" r:id="rId5" name="Button 9">
              <controlPr locked="0" defaultSize="0" print="0" autoFill="0" autoPict="0" macro="[0]!test_for_mandatory_cells">
                <anchor moveWithCells="1" sizeWithCells="1">
                  <from>
                    <xdr:col>1</xdr:col>
                    <xdr:colOff>571500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4" r:id="rId6" name="Button 10">
              <controlPr locked="0" defaultSize="0" print="0" autoFill="0" autoPict="0" macro="[0]!Create_and_Export_XML">
                <anchor moveWithCells="1" sizeWithCells="1">
                  <from>
                    <xdr:col>1</xdr:col>
                    <xdr:colOff>581025</xdr:colOff>
                    <xdr:row>38</xdr:row>
                    <xdr:rowOff>190500</xdr:rowOff>
                  </from>
                  <to>
                    <xdr:col>2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5" r:id="rId7" name="Button 11">
              <controlPr locked="0" defaultSize="0" print="0" autoFill="0" autoPict="0" macro="[0]!ExportDataAsPDF">
                <anchor moveWithCells="1" sizeWithCells="1">
                  <from>
                    <xdr:col>1</xdr:col>
                    <xdr:colOff>581025</xdr:colOff>
                    <xdr:row>54</xdr:row>
                    <xdr:rowOff>0</xdr:rowOff>
                  </from>
                  <to>
                    <xdr:col>1</xdr:col>
                    <xdr:colOff>2343150</xdr:colOff>
                    <xdr:row>56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Helper!$B$2:$B$3</xm:f>
          </x14:formula1>
          <xm:sqref>C8</xm:sqref>
        </x14:dataValidation>
        <x14:dataValidation type="list" allowBlank="1" showInputMessage="1" showErrorMessage="1" xr:uid="{00000000-0002-0000-0200-000002000000}">
          <x14:formula1>
            <xm:f>Helper!$F$2:$F$17</xm:f>
          </x14:formula1>
          <xm:sqref>C6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12"/>
  <dimension ref="A1:J42"/>
  <sheetViews>
    <sheetView workbookViewId="0"/>
  </sheetViews>
  <sheetFormatPr baseColWidth="10" defaultRowHeight="15" x14ac:dyDescent="0.25"/>
  <cols>
    <col min="2" max="2" width="15.75" bestFit="1" customWidth="1"/>
    <col min="3" max="3" width="15.75" customWidth="1"/>
    <col min="4" max="4" width="12.875" bestFit="1" customWidth="1"/>
    <col min="5" max="5" width="26.25" bestFit="1" customWidth="1"/>
    <col min="6" max="6" width="70" bestFit="1" customWidth="1"/>
    <col min="7" max="7" width="13.125" bestFit="1" customWidth="1"/>
    <col min="8" max="8" width="65.5" bestFit="1" customWidth="1"/>
    <col min="10" max="10" width="18.875" bestFit="1" customWidth="1"/>
  </cols>
  <sheetData>
    <row r="1" spans="1:10" x14ac:dyDescent="0.25">
      <c r="A1" s="109" t="s">
        <v>225</v>
      </c>
      <c r="B1" s="1" t="s">
        <v>110</v>
      </c>
      <c r="C1" s="1" t="s">
        <v>593</v>
      </c>
      <c r="D1" s="1" t="s">
        <v>117</v>
      </c>
      <c r="E1" s="1" t="s">
        <v>556</v>
      </c>
      <c r="F1" s="1" t="s">
        <v>557</v>
      </c>
      <c r="G1" s="1" t="s">
        <v>594</v>
      </c>
      <c r="H1" s="1" t="s">
        <v>637</v>
      </c>
      <c r="I1" s="1" t="s">
        <v>638</v>
      </c>
      <c r="J1" s="1" t="s">
        <v>654</v>
      </c>
    </row>
    <row r="2" spans="1:10" x14ac:dyDescent="0.25">
      <c r="A2" t="s">
        <v>558</v>
      </c>
      <c r="B2" t="s">
        <v>550</v>
      </c>
      <c r="C2">
        <v>1</v>
      </c>
      <c r="D2">
        <v>2020</v>
      </c>
      <c r="E2" t="s">
        <v>590</v>
      </c>
      <c r="F2" t="s">
        <v>574</v>
      </c>
      <c r="G2" t="s">
        <v>595</v>
      </c>
      <c r="H2" t="str">
        <f>RIGHT(F2,LEN(F2)-6)</f>
        <v>Pferdeversicherungsverein auf Gegenseitigkeit Pram</v>
      </c>
      <c r="I2" t="s">
        <v>238</v>
      </c>
      <c r="J2" t="s">
        <v>655</v>
      </c>
    </row>
    <row r="3" spans="1:10" x14ac:dyDescent="0.25">
      <c r="A3" t="s">
        <v>559</v>
      </c>
      <c r="B3" t="s">
        <v>111</v>
      </c>
      <c r="D3">
        <v>2021</v>
      </c>
      <c r="E3" t="s">
        <v>591</v>
      </c>
      <c r="F3" t="s">
        <v>575</v>
      </c>
      <c r="G3" t="s">
        <v>595</v>
      </c>
      <c r="H3" t="str">
        <f t="shared" ref="H3:H17" si="0">RIGHT(F3,LEN(F3)-6)</f>
        <v>Wechselseitiger Pferdeversicherungsverein St. Georgen im Attergau</v>
      </c>
      <c r="I3" t="s">
        <v>240</v>
      </c>
      <c r="J3" t="s">
        <v>656</v>
      </c>
    </row>
    <row r="4" spans="1:10" x14ac:dyDescent="0.25">
      <c r="A4" t="s">
        <v>560</v>
      </c>
      <c r="D4">
        <v>2022</v>
      </c>
      <c r="E4" t="s">
        <v>592</v>
      </c>
      <c r="F4" t="s">
        <v>576</v>
      </c>
      <c r="G4" t="s">
        <v>595</v>
      </c>
      <c r="H4" t="str">
        <f t="shared" si="0"/>
        <v>Pferdeversicherungsverein auf Gegenseitigkeit Köstendorf</v>
      </c>
      <c r="I4" t="s">
        <v>275</v>
      </c>
      <c r="J4" t="s">
        <v>657</v>
      </c>
    </row>
    <row r="5" spans="1:10" x14ac:dyDescent="0.25">
      <c r="A5" t="s">
        <v>561</v>
      </c>
      <c r="D5">
        <v>2023</v>
      </c>
      <c r="E5" t="s">
        <v>597</v>
      </c>
      <c r="F5" t="s">
        <v>577</v>
      </c>
      <c r="G5" t="s">
        <v>595</v>
      </c>
      <c r="H5" t="str">
        <f t="shared" si="0"/>
        <v>Rindviehversicherungsverein auf Gegenseitigkeit Flaurling</v>
      </c>
      <c r="J5" t="s">
        <v>658</v>
      </c>
    </row>
    <row r="6" spans="1:10" x14ac:dyDescent="0.25">
      <c r="A6" t="s">
        <v>562</v>
      </c>
      <c r="D6">
        <v>2024</v>
      </c>
      <c r="E6" t="s">
        <v>598</v>
      </c>
      <c r="F6" t="s">
        <v>578</v>
      </c>
      <c r="G6" t="s">
        <v>595</v>
      </c>
      <c r="H6" t="str">
        <f t="shared" si="0"/>
        <v>Viehversicherungsverein auf Gegenseitigkeit Oberhofen</v>
      </c>
      <c r="J6" t="s">
        <v>659</v>
      </c>
    </row>
    <row r="7" spans="1:10" x14ac:dyDescent="0.25">
      <c r="A7" t="s">
        <v>563</v>
      </c>
      <c r="D7">
        <v>2025</v>
      </c>
      <c r="E7" t="s">
        <v>599</v>
      </c>
      <c r="F7" t="s">
        <v>579</v>
      </c>
      <c r="G7" t="s">
        <v>596</v>
      </c>
      <c r="H7" t="str">
        <f t="shared" si="0"/>
        <v>Viehversicherungsverein auf Gegenseitigkeit Alberschwende</v>
      </c>
      <c r="J7" t="s">
        <v>660</v>
      </c>
    </row>
    <row r="8" spans="1:10" x14ac:dyDescent="0.25">
      <c r="A8" t="s">
        <v>564</v>
      </c>
      <c r="E8" t="s">
        <v>600</v>
      </c>
      <c r="F8" t="s">
        <v>580</v>
      </c>
      <c r="G8" t="s">
        <v>596</v>
      </c>
      <c r="H8" t="str">
        <f t="shared" si="0"/>
        <v>Tierversicherungsverein Andelsbuch auf Gegenseitigkeit</v>
      </c>
      <c r="J8" t="s">
        <v>661</v>
      </c>
    </row>
    <row r="9" spans="1:10" x14ac:dyDescent="0.25">
      <c r="A9" t="s">
        <v>565</v>
      </c>
      <c r="E9" t="s">
        <v>601</v>
      </c>
      <c r="F9" t="s">
        <v>581</v>
      </c>
      <c r="G9" t="s">
        <v>596</v>
      </c>
      <c r="H9" t="str">
        <f t="shared" si="0"/>
        <v>Versicherungsverein auf Gegenseitigkeit Bartholomäberg-St.Gallenkirch</v>
      </c>
      <c r="J9" t="s">
        <v>662</v>
      </c>
    </row>
    <row r="10" spans="1:10" x14ac:dyDescent="0.25">
      <c r="A10" t="s">
        <v>566</v>
      </c>
      <c r="E10" t="s">
        <v>602</v>
      </c>
      <c r="F10" t="s">
        <v>582</v>
      </c>
      <c r="G10" t="s">
        <v>596</v>
      </c>
      <c r="H10" t="str">
        <f t="shared" si="0"/>
        <v>Viehversicherungsverein auf Gegenseitigkeit Bezau</v>
      </c>
      <c r="J10" t="s">
        <v>663</v>
      </c>
    </row>
    <row r="11" spans="1:10" x14ac:dyDescent="0.25">
      <c r="A11" t="s">
        <v>567</v>
      </c>
      <c r="E11" t="s">
        <v>603</v>
      </c>
      <c r="F11" t="s">
        <v>583</v>
      </c>
      <c r="G11" t="s">
        <v>596</v>
      </c>
      <c r="H11" t="str">
        <f t="shared" si="0"/>
        <v>Viehversicherungsverein Oberdorf-Dornbirn, Versicherungsverein auf Gegenseitigkeit</v>
      </c>
    </row>
    <row r="12" spans="1:10" x14ac:dyDescent="0.25">
      <c r="A12" t="s">
        <v>568</v>
      </c>
      <c r="E12" t="s">
        <v>604</v>
      </c>
      <c r="F12" t="s">
        <v>584</v>
      </c>
      <c r="G12" t="s">
        <v>596</v>
      </c>
      <c r="H12" t="str">
        <f t="shared" si="0"/>
        <v>Rindvieh- und Pferdeversicherungsverein auf Gegenseitigkeit Egg</v>
      </c>
    </row>
    <row r="13" spans="1:10" x14ac:dyDescent="0.25">
      <c r="A13" t="s">
        <v>569</v>
      </c>
      <c r="E13" t="s">
        <v>605</v>
      </c>
      <c r="F13" t="s">
        <v>585</v>
      </c>
      <c r="G13" t="s">
        <v>596</v>
      </c>
      <c r="H13" t="str">
        <f t="shared" si="0"/>
        <v>Viehversicherungsverein auf Gegenseitigkeit Göfis</v>
      </c>
    </row>
    <row r="14" spans="1:10" x14ac:dyDescent="0.25">
      <c r="A14" t="s">
        <v>570</v>
      </c>
      <c r="E14" t="s">
        <v>606</v>
      </c>
      <c r="F14" t="s">
        <v>586</v>
      </c>
      <c r="G14" t="s">
        <v>596</v>
      </c>
      <c r="H14" t="str">
        <f t="shared" si="0"/>
        <v>Viehversicherungsverein auf Gegenseitigkeit Hohenems</v>
      </c>
    </row>
    <row r="15" spans="1:10" x14ac:dyDescent="0.25">
      <c r="A15" t="s">
        <v>571</v>
      </c>
      <c r="E15" t="s">
        <v>607</v>
      </c>
      <c r="F15" t="s">
        <v>587</v>
      </c>
      <c r="G15" t="s">
        <v>596</v>
      </c>
      <c r="H15" t="str">
        <f t="shared" si="0"/>
        <v>Viehversicherungsverein auf Gegenseitigkeit Klostertal-Tannberg</v>
      </c>
    </row>
    <row r="16" spans="1:10" x14ac:dyDescent="0.25">
      <c r="A16" t="s">
        <v>572</v>
      </c>
      <c r="E16" t="s">
        <v>608</v>
      </c>
      <c r="F16" t="s">
        <v>588</v>
      </c>
      <c r="G16" t="s">
        <v>596</v>
      </c>
      <c r="H16" t="str">
        <f t="shared" si="0"/>
        <v>Bregenzerwälder Vieh- und Pferdeversicherungsverein auf Gegenseitigkeit</v>
      </c>
    </row>
    <row r="17" spans="1:8" x14ac:dyDescent="0.25">
      <c r="A17" t="s">
        <v>573</v>
      </c>
      <c r="E17" t="s">
        <v>609</v>
      </c>
      <c r="F17" t="s">
        <v>589</v>
      </c>
      <c r="G17" t="s">
        <v>596</v>
      </c>
      <c r="H17" t="str">
        <f t="shared" si="0"/>
        <v>Viehversicherungsverein auf Gegenseitigkeit für das Land Vorarlberg</v>
      </c>
    </row>
    <row r="18" spans="1:8" x14ac:dyDescent="0.25">
      <c r="E18" t="s">
        <v>610</v>
      </c>
    </row>
    <row r="19" spans="1:8" x14ac:dyDescent="0.25">
      <c r="E19" t="s">
        <v>611</v>
      </c>
    </row>
    <row r="20" spans="1:8" x14ac:dyDescent="0.25">
      <c r="E20" t="s">
        <v>612</v>
      </c>
    </row>
    <row r="21" spans="1:8" x14ac:dyDescent="0.25">
      <c r="E21" t="s">
        <v>613</v>
      </c>
    </row>
    <row r="22" spans="1:8" x14ac:dyDescent="0.25">
      <c r="E22" t="s">
        <v>614</v>
      </c>
    </row>
    <row r="23" spans="1:8" x14ac:dyDescent="0.25">
      <c r="E23" t="s">
        <v>615</v>
      </c>
    </row>
    <row r="24" spans="1:8" x14ac:dyDescent="0.25">
      <c r="E24" t="s">
        <v>616</v>
      </c>
    </row>
    <row r="25" spans="1:8" x14ac:dyDescent="0.25">
      <c r="E25" t="s">
        <v>617</v>
      </c>
    </row>
    <row r="26" spans="1:8" x14ac:dyDescent="0.25">
      <c r="E26" t="s">
        <v>618</v>
      </c>
    </row>
    <row r="27" spans="1:8" x14ac:dyDescent="0.25">
      <c r="E27" t="s">
        <v>619</v>
      </c>
    </row>
    <row r="28" spans="1:8" x14ac:dyDescent="0.25">
      <c r="E28" t="s">
        <v>620</v>
      </c>
    </row>
    <row r="29" spans="1:8" x14ac:dyDescent="0.25">
      <c r="E29" t="s">
        <v>621</v>
      </c>
    </row>
    <row r="30" spans="1:8" x14ac:dyDescent="0.25">
      <c r="E30" t="s">
        <v>622</v>
      </c>
    </row>
    <row r="31" spans="1:8" x14ac:dyDescent="0.25">
      <c r="E31" t="s">
        <v>623</v>
      </c>
    </row>
    <row r="32" spans="1:8" x14ac:dyDescent="0.25">
      <c r="E32" t="s">
        <v>684</v>
      </c>
    </row>
    <row r="33" spans="5:5" x14ac:dyDescent="0.25">
      <c r="E33" t="s">
        <v>624</v>
      </c>
    </row>
    <row r="34" spans="5:5" x14ac:dyDescent="0.25">
      <c r="E34" t="s">
        <v>625</v>
      </c>
    </row>
    <row r="35" spans="5:5" x14ac:dyDescent="0.25">
      <c r="E35" t="s">
        <v>626</v>
      </c>
    </row>
    <row r="36" spans="5:5" x14ac:dyDescent="0.25">
      <c r="E36" t="s">
        <v>627</v>
      </c>
    </row>
    <row r="37" spans="5:5" x14ac:dyDescent="0.25">
      <c r="E37" t="s">
        <v>628</v>
      </c>
    </row>
    <row r="38" spans="5:5" x14ac:dyDescent="0.25">
      <c r="E38" t="s">
        <v>629</v>
      </c>
    </row>
    <row r="39" spans="5:5" x14ac:dyDescent="0.25">
      <c r="E39" t="s">
        <v>630</v>
      </c>
    </row>
    <row r="40" spans="5:5" x14ac:dyDescent="0.25">
      <c r="E40" t="s">
        <v>631</v>
      </c>
    </row>
    <row r="41" spans="5:5" x14ac:dyDescent="0.25">
      <c r="E41" t="s">
        <v>632</v>
      </c>
    </row>
    <row r="42" spans="5:5" x14ac:dyDescent="0.25">
      <c r="E42" t="s">
        <v>633</v>
      </c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  <ignoredErrors>
    <ignoredError sqref="A2:A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18"/>
  <dimension ref="A1:E23"/>
  <sheetViews>
    <sheetView showGridLines="0" zoomScaleNormal="100" workbookViewId="0">
      <selection activeCell="D9" sqref="D9"/>
    </sheetView>
  </sheetViews>
  <sheetFormatPr baseColWidth="10" defaultColWidth="11" defaultRowHeight="15" x14ac:dyDescent="0.25"/>
  <cols>
    <col min="1" max="1" width="20.625" customWidth="1"/>
    <col min="2" max="2" width="66.375" customWidth="1"/>
    <col min="3" max="4" width="15" bestFit="1" customWidth="1"/>
  </cols>
  <sheetData>
    <row r="1" spans="1:5" x14ac:dyDescent="0.25">
      <c r="A1" s="168" t="s">
        <v>683</v>
      </c>
    </row>
    <row r="2" spans="1:5" ht="18.75" x14ac:dyDescent="0.3">
      <c r="A2" s="92" t="s">
        <v>101</v>
      </c>
      <c r="B2" s="93"/>
      <c r="C2" s="93"/>
      <c r="D2" s="93"/>
    </row>
    <row r="4" spans="1:5" x14ac:dyDescent="0.25">
      <c r="A4" s="15" t="s">
        <v>102</v>
      </c>
      <c r="B4" s="16"/>
      <c r="C4" s="22" t="s">
        <v>546</v>
      </c>
      <c r="D4" s="22" t="s">
        <v>229</v>
      </c>
    </row>
    <row r="5" spans="1:5" x14ac:dyDescent="0.25">
      <c r="A5" s="15" t="s">
        <v>103</v>
      </c>
      <c r="B5" s="16"/>
      <c r="C5" s="17" t="s">
        <v>104</v>
      </c>
      <c r="D5" s="17" t="s">
        <v>230</v>
      </c>
    </row>
    <row r="6" spans="1:5" ht="15.75" thickBot="1" x14ac:dyDescent="0.3">
      <c r="A6" s="18"/>
      <c r="B6" s="18"/>
    </row>
    <row r="7" spans="1:5" ht="30.75" thickBot="1" x14ac:dyDescent="0.3">
      <c r="A7" s="64" t="s">
        <v>105</v>
      </c>
      <c r="B7" s="65" t="s">
        <v>106</v>
      </c>
      <c r="C7" s="23" t="s">
        <v>664</v>
      </c>
      <c r="D7" s="23" t="s">
        <v>231</v>
      </c>
      <c r="E7" s="9"/>
    </row>
    <row r="8" spans="1:5" x14ac:dyDescent="0.25">
      <c r="A8" s="19" t="s">
        <v>232</v>
      </c>
      <c r="B8" s="66" t="s">
        <v>233</v>
      </c>
      <c r="C8" s="71" t="s">
        <v>234</v>
      </c>
      <c r="D8" s="94" t="s">
        <v>235</v>
      </c>
      <c r="E8" s="24"/>
    </row>
    <row r="9" spans="1:5" x14ac:dyDescent="0.25">
      <c r="A9" s="20" t="s">
        <v>236</v>
      </c>
      <c r="B9" s="16" t="s">
        <v>114</v>
      </c>
      <c r="C9" s="67" t="s">
        <v>235</v>
      </c>
      <c r="D9" s="96" t="s">
        <v>237</v>
      </c>
      <c r="E9" s="9"/>
    </row>
    <row r="10" spans="1:5" x14ac:dyDescent="0.25">
      <c r="A10" s="20" t="s">
        <v>238</v>
      </c>
      <c r="B10" s="16" t="s">
        <v>107</v>
      </c>
      <c r="C10" s="67" t="s">
        <v>239</v>
      </c>
      <c r="D10" s="96" t="s">
        <v>239</v>
      </c>
      <c r="E10" s="9"/>
    </row>
    <row r="11" spans="1:5" x14ac:dyDescent="0.25">
      <c r="A11" s="20" t="s">
        <v>240</v>
      </c>
      <c r="B11" s="16" t="s">
        <v>81</v>
      </c>
      <c r="C11" s="67" t="s">
        <v>241</v>
      </c>
      <c r="D11" s="96" t="s">
        <v>242</v>
      </c>
      <c r="E11" s="9"/>
    </row>
    <row r="12" spans="1:5" x14ac:dyDescent="0.25">
      <c r="A12" s="20" t="s">
        <v>243</v>
      </c>
      <c r="B12" s="16" t="s">
        <v>244</v>
      </c>
      <c r="C12" s="67" t="s">
        <v>245</v>
      </c>
      <c r="D12" s="94" t="s">
        <v>235</v>
      </c>
      <c r="E12" s="9"/>
    </row>
    <row r="13" spans="1:5" x14ac:dyDescent="0.25">
      <c r="A13" s="20" t="s">
        <v>246</v>
      </c>
      <c r="B13" s="68" t="s">
        <v>247</v>
      </c>
      <c r="C13" s="67" t="s">
        <v>248</v>
      </c>
      <c r="D13" s="94" t="s">
        <v>235</v>
      </c>
      <c r="E13" s="9"/>
    </row>
    <row r="14" spans="1:5" x14ac:dyDescent="0.25">
      <c r="A14" s="20" t="s">
        <v>249</v>
      </c>
      <c r="B14" s="16" t="s">
        <v>250</v>
      </c>
      <c r="C14" s="67" t="s">
        <v>251</v>
      </c>
      <c r="D14" s="94" t="s">
        <v>235</v>
      </c>
    </row>
    <row r="15" spans="1:5" x14ac:dyDescent="0.25">
      <c r="A15" s="20" t="s">
        <v>252</v>
      </c>
      <c r="B15" s="16" t="s">
        <v>253</v>
      </c>
      <c r="C15" s="67" t="s">
        <v>254</v>
      </c>
      <c r="D15" s="94" t="s">
        <v>235</v>
      </c>
    </row>
    <row r="16" spans="1:5" x14ac:dyDescent="0.25">
      <c r="A16" s="20" t="s">
        <v>255</v>
      </c>
      <c r="B16" s="16" t="s">
        <v>256</v>
      </c>
      <c r="C16" s="67" t="s">
        <v>257</v>
      </c>
      <c r="D16" s="94" t="s">
        <v>235</v>
      </c>
    </row>
    <row r="17" spans="1:4" x14ac:dyDescent="0.25">
      <c r="A17" s="20" t="s">
        <v>258</v>
      </c>
      <c r="B17" s="16" t="s">
        <v>113</v>
      </c>
      <c r="C17" s="67" t="s">
        <v>235</v>
      </c>
      <c r="D17" s="96" t="s">
        <v>259</v>
      </c>
    </row>
    <row r="18" spans="1:4" x14ac:dyDescent="0.25">
      <c r="A18" s="20" t="s">
        <v>260</v>
      </c>
      <c r="B18" s="16" t="s">
        <v>261</v>
      </c>
      <c r="C18" s="67" t="s">
        <v>262</v>
      </c>
      <c r="D18" s="94" t="s">
        <v>235</v>
      </c>
    </row>
    <row r="19" spans="1:4" x14ac:dyDescent="0.25">
      <c r="A19" s="20" t="s">
        <v>263</v>
      </c>
      <c r="B19" s="16" t="s">
        <v>264</v>
      </c>
      <c r="C19" s="67" t="s">
        <v>265</v>
      </c>
      <c r="D19" s="94" t="s">
        <v>235</v>
      </c>
    </row>
    <row r="20" spans="1:4" x14ac:dyDescent="0.25">
      <c r="A20" s="20" t="s">
        <v>266</v>
      </c>
      <c r="B20" s="16" t="s">
        <v>267</v>
      </c>
      <c r="C20" s="67" t="s">
        <v>268</v>
      </c>
      <c r="D20" s="94" t="s">
        <v>235</v>
      </c>
    </row>
    <row r="21" spans="1:4" x14ac:dyDescent="0.25">
      <c r="A21" s="20" t="s">
        <v>269</v>
      </c>
      <c r="B21" s="16" t="s">
        <v>97</v>
      </c>
      <c r="C21" s="67" t="s">
        <v>270</v>
      </c>
      <c r="D21" s="96" t="s">
        <v>271</v>
      </c>
    </row>
    <row r="22" spans="1:4" x14ac:dyDescent="0.25">
      <c r="A22" s="20" t="s">
        <v>272</v>
      </c>
      <c r="B22" t="s">
        <v>273</v>
      </c>
      <c r="C22" s="67" t="s">
        <v>274</v>
      </c>
      <c r="D22" s="95" t="s">
        <v>235</v>
      </c>
    </row>
    <row r="23" spans="1:4" ht="15.75" thickBot="1" x14ac:dyDescent="0.3">
      <c r="A23" s="21" t="s">
        <v>275</v>
      </c>
      <c r="B23" s="69" t="s">
        <v>118</v>
      </c>
      <c r="C23" s="70" t="s">
        <v>276</v>
      </c>
      <c r="D23" s="91" t="s">
        <v>277</v>
      </c>
    </row>
  </sheetData>
  <sheetProtection sheet="1" objects="1" scenarios="1"/>
  <hyperlinks>
    <hyperlink ref="D9" location="KLVV.01.02.02!A1" display="KLVV.01.02.02" xr:uid="{00000000-0004-0000-0400-000000000000}"/>
    <hyperlink ref="D10" location="KLVV.01.03.01!A1" display="KLVV.01.03.01" xr:uid="{00000000-0004-0000-0400-000001000000}"/>
    <hyperlink ref="D11" location="KLVV.01.04.02!A1" display="KLVV.01.04.02" xr:uid="{00000000-0004-0000-0400-000002000000}"/>
    <hyperlink ref="D17" location="KLVV.02.02.02!A1" display="KLVV.02.02.02" xr:uid="{00000000-0004-0000-0400-000003000000}"/>
    <hyperlink ref="D21" location="KLVV.03.01.02!A1" display="KLVV.03.01.02" xr:uid="{00000000-0004-0000-0400-000004000000}"/>
    <hyperlink ref="D23" location="'KLVV.04.01.02 - Übersicht'!A1" display="KLVV.04.01.02" xr:uid="{00000000-0004-0000-0400-000005000000}"/>
    <hyperlink ref="A1" location="Basisinformationen!A1" display="zurück zu den Basisinformationen " xr:uid="{00000000-0004-0000-0400-000006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19"/>
  <dimension ref="A1:E45"/>
  <sheetViews>
    <sheetView showGridLines="0" zoomScaleNormal="100" workbookViewId="0">
      <selection activeCell="C10" sqref="C10"/>
    </sheetView>
  </sheetViews>
  <sheetFormatPr baseColWidth="10" defaultRowHeight="15" x14ac:dyDescent="0.25"/>
  <cols>
    <col min="1" max="1" width="45.375" customWidth="1"/>
    <col min="3" max="3" width="11.25" customWidth="1"/>
    <col min="4" max="4" width="11" style="4"/>
    <col min="5" max="5" width="11" style="7"/>
  </cols>
  <sheetData>
    <row r="1" spans="1:5" x14ac:dyDescent="0.25">
      <c r="A1" s="172" t="s">
        <v>683</v>
      </c>
    </row>
    <row r="2" spans="1:5" x14ac:dyDescent="0.25">
      <c r="A2" s="44" t="s">
        <v>237</v>
      </c>
    </row>
    <row r="3" spans="1:5" x14ac:dyDescent="0.25">
      <c r="A3" s="1" t="s">
        <v>114</v>
      </c>
    </row>
    <row r="5" spans="1:5" x14ac:dyDescent="0.25">
      <c r="A5" s="44" t="s">
        <v>278</v>
      </c>
    </row>
    <row r="6" spans="1:5" x14ac:dyDescent="0.25">
      <c r="A6" s="9"/>
    </row>
    <row r="7" spans="1:5" x14ac:dyDescent="0.25">
      <c r="A7" s="1" t="s">
        <v>0</v>
      </c>
    </row>
    <row r="8" spans="1:5" x14ac:dyDescent="0.25">
      <c r="B8" s="4"/>
      <c r="C8" s="8" t="s">
        <v>129</v>
      </c>
      <c r="D8"/>
      <c r="E8"/>
    </row>
    <row r="9" spans="1:5" x14ac:dyDescent="0.25">
      <c r="B9" s="4"/>
      <c r="C9" s="8" t="s">
        <v>32</v>
      </c>
      <c r="D9"/>
      <c r="E9"/>
    </row>
    <row r="10" spans="1:5" x14ac:dyDescent="0.25">
      <c r="A10" s="45" t="s">
        <v>53</v>
      </c>
      <c r="B10" s="2" t="s">
        <v>8</v>
      </c>
      <c r="C10" s="110"/>
      <c r="D10"/>
      <c r="E10"/>
    </row>
    <row r="11" spans="1:5" x14ac:dyDescent="0.25">
      <c r="A11" s="45" t="s">
        <v>1</v>
      </c>
      <c r="B11" s="2" t="s">
        <v>9</v>
      </c>
      <c r="C11" s="35">
        <f>SUM(C12:C14)</f>
        <v>0</v>
      </c>
      <c r="D11"/>
      <c r="E11"/>
    </row>
    <row r="12" spans="1:5" x14ac:dyDescent="0.25">
      <c r="A12" s="46" t="s">
        <v>2</v>
      </c>
      <c r="B12" s="2" t="s">
        <v>10</v>
      </c>
      <c r="C12" s="35">
        <f>SUM(Tabelle_KLVV01030101[C0030])</f>
        <v>0</v>
      </c>
      <c r="D12"/>
      <c r="E12"/>
    </row>
    <row r="13" spans="1:5" x14ac:dyDescent="0.25">
      <c r="A13" s="46" t="s">
        <v>54</v>
      </c>
      <c r="B13" s="2" t="s">
        <v>11</v>
      </c>
      <c r="C13" s="35">
        <f>SUMIF(Tabelle_KLVV01040201[C0050],"221",Tabelle_KLVV01040201[C0120])
+SUMIF(Tabelle_KLVV01040201[C0050],"222",Tabelle_KLVV01040201[C0120])
+SUMIF(Tabelle_KLVV01040201[C0050],"223",Tabelle_KLVV01040201[C0120])</f>
        <v>0</v>
      </c>
      <c r="D13"/>
      <c r="E13"/>
    </row>
    <row r="14" spans="1:5" x14ac:dyDescent="0.25">
      <c r="A14" s="46" t="s">
        <v>208</v>
      </c>
      <c r="B14" s="2" t="s">
        <v>12</v>
      </c>
      <c r="C14" s="110"/>
      <c r="D14"/>
      <c r="E14"/>
    </row>
    <row r="15" spans="1:5" x14ac:dyDescent="0.25">
      <c r="A15" s="47" t="s">
        <v>3</v>
      </c>
      <c r="B15" s="2" t="s">
        <v>13</v>
      </c>
      <c r="C15" s="35">
        <f>SUM(C16:C19)</f>
        <v>0</v>
      </c>
      <c r="D15"/>
      <c r="E15"/>
    </row>
    <row r="16" spans="1:5" x14ac:dyDescent="0.25">
      <c r="A16" s="46" t="s">
        <v>55</v>
      </c>
      <c r="B16" s="2" t="s">
        <v>14</v>
      </c>
      <c r="C16" s="110"/>
      <c r="D16"/>
      <c r="E16"/>
    </row>
    <row r="17" spans="1:5" x14ac:dyDescent="0.25">
      <c r="A17" s="46" t="s">
        <v>56</v>
      </c>
      <c r="B17" s="2" t="s">
        <v>15</v>
      </c>
      <c r="C17" s="110"/>
      <c r="D17"/>
      <c r="E17"/>
    </row>
    <row r="18" spans="1:5" x14ac:dyDescent="0.25">
      <c r="A18" s="46" t="s">
        <v>57</v>
      </c>
      <c r="B18" s="2" t="s">
        <v>16</v>
      </c>
      <c r="C18" s="110"/>
      <c r="D18"/>
      <c r="E18"/>
    </row>
    <row r="19" spans="1:5" x14ac:dyDescent="0.25">
      <c r="A19" s="46" t="s">
        <v>4</v>
      </c>
      <c r="B19" s="2" t="s">
        <v>17</v>
      </c>
      <c r="C19" s="110"/>
      <c r="D19"/>
      <c r="E19"/>
    </row>
    <row r="20" spans="1:5" x14ac:dyDescent="0.25">
      <c r="A20" s="45" t="s">
        <v>5</v>
      </c>
      <c r="B20" s="2" t="s">
        <v>18</v>
      </c>
      <c r="C20" s="35">
        <f>SUM(C21:C22)</f>
        <v>0</v>
      </c>
      <c r="D20"/>
      <c r="E20"/>
    </row>
    <row r="21" spans="1:5" x14ac:dyDescent="0.25">
      <c r="A21" s="46" t="s">
        <v>6</v>
      </c>
      <c r="B21" s="2" t="s">
        <v>19</v>
      </c>
      <c r="C21" s="110"/>
      <c r="D21"/>
      <c r="E21"/>
    </row>
    <row r="22" spans="1:5" x14ac:dyDescent="0.25">
      <c r="A22" s="46" t="s">
        <v>58</v>
      </c>
      <c r="B22" s="2" t="s">
        <v>20</v>
      </c>
      <c r="C22" s="110"/>
      <c r="D22"/>
      <c r="E22"/>
    </row>
    <row r="23" spans="1:5" x14ac:dyDescent="0.25">
      <c r="A23" s="47" t="s">
        <v>7</v>
      </c>
      <c r="B23" s="2" t="s">
        <v>21</v>
      </c>
      <c r="C23" s="35">
        <f>C10+C11+C15+C20</f>
        <v>0</v>
      </c>
      <c r="D23"/>
      <c r="E23"/>
    </row>
    <row r="24" spans="1:5" x14ac:dyDescent="0.25">
      <c r="C24" s="3"/>
      <c r="E24" s="26"/>
    </row>
    <row r="27" spans="1:5" x14ac:dyDescent="0.25">
      <c r="A27" s="44" t="s">
        <v>279</v>
      </c>
    </row>
    <row r="28" spans="1:5" x14ac:dyDescent="0.25">
      <c r="A28" s="9"/>
    </row>
    <row r="29" spans="1:5" x14ac:dyDescent="0.25">
      <c r="A29" s="1" t="s">
        <v>33</v>
      </c>
    </row>
    <row r="30" spans="1:5" x14ac:dyDescent="0.25">
      <c r="B30" s="4"/>
      <c r="C30" s="8" t="s">
        <v>129</v>
      </c>
      <c r="D30"/>
      <c r="E30"/>
    </row>
    <row r="31" spans="1:5" x14ac:dyDescent="0.25">
      <c r="B31" s="4"/>
      <c r="C31" s="8" t="s">
        <v>32</v>
      </c>
      <c r="D31"/>
      <c r="E31"/>
    </row>
    <row r="32" spans="1:5" x14ac:dyDescent="0.25">
      <c r="A32" s="45" t="s">
        <v>34</v>
      </c>
      <c r="B32" s="2" t="s">
        <v>28</v>
      </c>
      <c r="C32" s="35">
        <f>C33+C34-C35</f>
        <v>0</v>
      </c>
      <c r="D32"/>
      <c r="E32"/>
    </row>
    <row r="33" spans="1:5" x14ac:dyDescent="0.25">
      <c r="A33" s="46" t="s">
        <v>59</v>
      </c>
      <c r="B33" s="2" t="s">
        <v>29</v>
      </c>
      <c r="C33" s="110"/>
      <c r="D33"/>
      <c r="E33"/>
    </row>
    <row r="34" spans="1:5" x14ac:dyDescent="0.25">
      <c r="A34" s="46" t="s">
        <v>639</v>
      </c>
      <c r="B34" s="2" t="s">
        <v>30</v>
      </c>
      <c r="C34" s="111">
        <f>'KLVV.02.02.02'!C35</f>
        <v>0</v>
      </c>
      <c r="D34"/>
      <c r="E34"/>
    </row>
    <row r="35" spans="1:5" x14ac:dyDescent="0.25">
      <c r="A35" s="46" t="s">
        <v>640</v>
      </c>
      <c r="B35" s="2" t="s">
        <v>31</v>
      </c>
      <c r="C35" s="111">
        <f>'KLVV.02.02.02'!C37</f>
        <v>0</v>
      </c>
      <c r="D35"/>
      <c r="E35"/>
    </row>
    <row r="36" spans="1:5" x14ac:dyDescent="0.25">
      <c r="A36" s="47" t="s">
        <v>35</v>
      </c>
      <c r="B36" s="2" t="s">
        <v>47</v>
      </c>
      <c r="C36" s="35">
        <f>C37+C38-C39</f>
        <v>0</v>
      </c>
      <c r="D36"/>
      <c r="E36"/>
    </row>
    <row r="37" spans="1:5" x14ac:dyDescent="0.25">
      <c r="A37" s="46" t="s">
        <v>60</v>
      </c>
      <c r="B37" s="2" t="s">
        <v>48</v>
      </c>
      <c r="C37" s="110"/>
      <c r="D37"/>
      <c r="E37"/>
    </row>
    <row r="38" spans="1:5" x14ac:dyDescent="0.25">
      <c r="A38" s="46" t="s">
        <v>641</v>
      </c>
      <c r="B38" s="2" t="s">
        <v>49</v>
      </c>
      <c r="C38" s="111">
        <f>'KLVV.02.02.02'!C34</f>
        <v>0</v>
      </c>
      <c r="D38"/>
      <c r="E38"/>
    </row>
    <row r="39" spans="1:5" x14ac:dyDescent="0.25">
      <c r="A39" s="46" t="s">
        <v>642</v>
      </c>
      <c r="B39" s="2" t="s">
        <v>50</v>
      </c>
      <c r="C39" s="111">
        <f>'KLVV.02.02.02'!C36</f>
        <v>0</v>
      </c>
      <c r="D39"/>
      <c r="E39"/>
    </row>
    <row r="40" spans="1:5" x14ac:dyDescent="0.25">
      <c r="A40" s="47" t="s">
        <v>37</v>
      </c>
      <c r="B40" s="2" t="s">
        <v>51</v>
      </c>
      <c r="C40" s="35">
        <f>SUM(C41:C44)</f>
        <v>0</v>
      </c>
      <c r="D40"/>
      <c r="E40"/>
    </row>
    <row r="41" spans="1:5" x14ac:dyDescent="0.25">
      <c r="A41" s="46" t="s">
        <v>61</v>
      </c>
      <c r="B41" s="2" t="s">
        <v>52</v>
      </c>
      <c r="C41" s="110"/>
      <c r="D41"/>
      <c r="E41"/>
    </row>
    <row r="42" spans="1:5" x14ac:dyDescent="0.25">
      <c r="A42" s="46" t="s">
        <v>62</v>
      </c>
      <c r="B42" s="2" t="s">
        <v>39</v>
      </c>
      <c r="C42" s="110"/>
      <c r="D42"/>
      <c r="E42"/>
    </row>
    <row r="43" spans="1:5" x14ac:dyDescent="0.25">
      <c r="A43" s="46" t="s">
        <v>63</v>
      </c>
      <c r="B43" s="2" t="s">
        <v>40</v>
      </c>
      <c r="C43" s="110"/>
      <c r="D43"/>
      <c r="E43"/>
    </row>
    <row r="44" spans="1:5" x14ac:dyDescent="0.25">
      <c r="A44" s="46" t="s">
        <v>64</v>
      </c>
      <c r="B44" s="2" t="s">
        <v>41</v>
      </c>
      <c r="C44" s="110"/>
      <c r="D44"/>
      <c r="E44"/>
    </row>
    <row r="45" spans="1:5" x14ac:dyDescent="0.25">
      <c r="A45" s="47" t="s">
        <v>38</v>
      </c>
      <c r="B45" s="2" t="s">
        <v>42</v>
      </c>
      <c r="C45" s="35">
        <f>C32+C36+C40</f>
        <v>0</v>
      </c>
      <c r="D45"/>
      <c r="E45"/>
    </row>
  </sheetData>
  <sheetProtection sheet="1" selectLockedCells="1"/>
  <hyperlinks>
    <hyperlink ref="A1" location="Basisinformationen!A1" display="zurück zu den Basisinformationen " xr:uid="{00000000-0004-0000-05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portrait" r:id="rId1"/>
  <headerFooter>
    <oddFooter>&amp;C15.02.2024   10:42:57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20">
    <pageSetUpPr fitToPage="1"/>
  </sheetPr>
  <dimension ref="A1:F11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5.625" customWidth="1"/>
    <col min="2" max="2" width="21.25" customWidth="1"/>
    <col min="3" max="3" width="23" customWidth="1"/>
    <col min="4" max="4" width="15" style="4" customWidth="1"/>
    <col min="5" max="6" width="15.625" customWidth="1"/>
    <col min="8" max="8" width="11" customWidth="1"/>
  </cols>
  <sheetData>
    <row r="1" spans="1:6" x14ac:dyDescent="0.25">
      <c r="A1" s="168" t="s">
        <v>683</v>
      </c>
    </row>
    <row r="2" spans="1:6" x14ac:dyDescent="0.25">
      <c r="A2" s="44" t="s">
        <v>239</v>
      </c>
    </row>
    <row r="3" spans="1:6" x14ac:dyDescent="0.25">
      <c r="A3" s="1" t="s">
        <v>107</v>
      </c>
    </row>
    <row r="5" spans="1:6" x14ac:dyDescent="0.25">
      <c r="A5" s="44" t="s">
        <v>280</v>
      </c>
    </row>
    <row r="6" spans="1:6" x14ac:dyDescent="0.25">
      <c r="A6" s="9"/>
    </row>
    <row r="7" spans="1:6" s="6" customFormat="1" x14ac:dyDescent="0.25">
      <c r="A7" s="1" t="s">
        <v>107</v>
      </c>
      <c r="C7"/>
      <c r="D7" s="4"/>
      <c r="E7"/>
      <c r="F7"/>
    </row>
    <row r="8" spans="1:6" x14ac:dyDescent="0.25">
      <c r="D8" s="28"/>
    </row>
    <row r="9" spans="1:6" ht="30" x14ac:dyDescent="0.25">
      <c r="A9" s="48"/>
      <c r="B9" s="72" t="s">
        <v>281</v>
      </c>
      <c r="C9" s="72" t="s">
        <v>666</v>
      </c>
      <c r="D9" s="72" t="s">
        <v>129</v>
      </c>
    </row>
    <row r="10" spans="1:6" s="4" customFormat="1" x14ac:dyDescent="0.25">
      <c r="A10" s="4" t="s">
        <v>77</v>
      </c>
      <c r="B10" s="4" t="s">
        <v>32</v>
      </c>
      <c r="C10" s="4" t="s">
        <v>78</v>
      </c>
      <c r="D10" s="4" t="s">
        <v>79</v>
      </c>
    </row>
    <row r="11" spans="1:6" x14ac:dyDescent="0.25">
      <c r="A11" s="39"/>
      <c r="B11" s="169"/>
      <c r="C11" s="25"/>
      <c r="D11" s="38"/>
    </row>
  </sheetData>
  <hyperlinks>
    <hyperlink ref="A1" location="Basisinformationen!A1" display="zurück zu den Basisinformationen " xr:uid="{00000000-0004-0000-06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Helper!$I$2</xm:f>
          </x14:formula1>
          <xm:sqref>A11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21"/>
  <dimension ref="A1:O11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4.625" style="130" customWidth="1"/>
    <col min="2" max="5" width="21.875" style="130" customWidth="1"/>
    <col min="6" max="6" width="12.75" style="130" customWidth="1"/>
    <col min="7" max="7" width="11.75" style="130" customWidth="1"/>
    <col min="8" max="8" width="21.875" style="132" customWidth="1"/>
    <col min="9" max="9" width="17.25" style="132" customWidth="1"/>
    <col min="10" max="10" width="15.5" style="132" customWidth="1"/>
    <col min="11" max="11" width="15.25" style="132" customWidth="1"/>
    <col min="12" max="12" width="21.875" style="132" customWidth="1"/>
    <col min="13" max="13" width="15.125" style="132" customWidth="1"/>
    <col min="14" max="15" width="15.625" customWidth="1"/>
  </cols>
  <sheetData>
    <row r="1" spans="1:15" x14ac:dyDescent="0.25">
      <c r="A1" s="168" t="s">
        <v>683</v>
      </c>
    </row>
    <row r="2" spans="1:15" x14ac:dyDescent="0.25">
      <c r="A2" s="44" t="s">
        <v>242</v>
      </c>
      <c r="B2"/>
      <c r="C2"/>
      <c r="D2" s="4"/>
      <c r="E2" s="4"/>
      <c r="F2"/>
      <c r="G2"/>
      <c r="H2"/>
      <c r="I2"/>
      <c r="J2"/>
      <c r="K2"/>
      <c r="L2"/>
      <c r="M2"/>
    </row>
    <row r="3" spans="1:15" x14ac:dyDescent="0.25">
      <c r="A3" s="1" t="s">
        <v>81</v>
      </c>
      <c r="B3"/>
      <c r="C3" s="1"/>
      <c r="D3" s="4"/>
      <c r="E3" s="4"/>
      <c r="F3"/>
      <c r="G3"/>
      <c r="H3"/>
      <c r="I3"/>
      <c r="J3"/>
      <c r="K3"/>
      <c r="L3"/>
      <c r="M3"/>
    </row>
    <row r="4" spans="1:15" x14ac:dyDescent="0.25">
      <c r="A4"/>
      <c r="B4"/>
      <c r="C4"/>
      <c r="D4" s="4"/>
      <c r="E4" s="4"/>
      <c r="F4"/>
      <c r="G4"/>
      <c r="H4"/>
      <c r="I4"/>
      <c r="J4"/>
      <c r="K4"/>
      <c r="L4"/>
      <c r="M4"/>
    </row>
    <row r="5" spans="1:15" x14ac:dyDescent="0.25">
      <c r="A5" s="44" t="s">
        <v>282</v>
      </c>
      <c r="B5"/>
      <c r="C5"/>
      <c r="D5" s="4"/>
      <c r="E5" s="4"/>
      <c r="F5"/>
      <c r="G5"/>
      <c r="H5"/>
      <c r="I5"/>
      <c r="J5"/>
      <c r="K5"/>
      <c r="L5"/>
      <c r="M5"/>
    </row>
    <row r="6" spans="1:15" s="6" customFormat="1" x14ac:dyDescent="0.25">
      <c r="A6" s="9"/>
      <c r="C6"/>
      <c r="D6" s="4"/>
      <c r="E6" s="4"/>
      <c r="F6"/>
      <c r="G6"/>
      <c r="H6"/>
      <c r="I6"/>
      <c r="J6"/>
      <c r="K6"/>
      <c r="L6"/>
      <c r="M6"/>
      <c r="N6"/>
      <c r="O6"/>
    </row>
    <row r="7" spans="1:15" x14ac:dyDescent="0.25">
      <c r="A7" s="1" t="s">
        <v>81</v>
      </c>
      <c r="B7"/>
      <c r="C7"/>
      <c r="D7" s="4"/>
      <c r="E7" s="4"/>
      <c r="F7"/>
      <c r="G7"/>
      <c r="H7"/>
      <c r="I7"/>
      <c r="J7"/>
      <c r="K7"/>
      <c r="L7"/>
      <c r="M7"/>
    </row>
    <row r="8" spans="1:15" x14ac:dyDescent="0.25">
      <c r="A8"/>
      <c r="B8"/>
      <c r="C8"/>
      <c r="D8" s="4"/>
      <c r="E8" s="4"/>
      <c r="F8"/>
      <c r="G8"/>
      <c r="H8"/>
      <c r="I8"/>
      <c r="J8"/>
      <c r="K8"/>
      <c r="L8"/>
      <c r="M8"/>
    </row>
    <row r="9" spans="1:15" s="48" customFormat="1" ht="30" x14ac:dyDescent="0.25">
      <c r="B9" s="72" t="s">
        <v>227</v>
      </c>
      <c r="C9" s="72" t="s">
        <v>185</v>
      </c>
      <c r="D9" s="72" t="s">
        <v>82</v>
      </c>
      <c r="E9" s="72" t="s">
        <v>83</v>
      </c>
      <c r="F9" s="72" t="s">
        <v>84</v>
      </c>
      <c r="G9" s="72" t="s">
        <v>85</v>
      </c>
      <c r="H9" s="72" t="s">
        <v>283</v>
      </c>
      <c r="I9" s="72" t="s">
        <v>226</v>
      </c>
      <c r="J9" s="72" t="s">
        <v>130</v>
      </c>
      <c r="K9" s="72" t="s">
        <v>131</v>
      </c>
      <c r="L9" s="72" t="s">
        <v>667</v>
      </c>
      <c r="M9" s="72" t="s">
        <v>129</v>
      </c>
    </row>
    <row r="10" spans="1:15" x14ac:dyDescent="0.25">
      <c r="A10" s="4" t="s">
        <v>77</v>
      </c>
      <c r="B10" s="4" t="s">
        <v>32</v>
      </c>
      <c r="C10" s="4" t="s">
        <v>78</v>
      </c>
      <c r="D10" s="4" t="s">
        <v>79</v>
      </c>
      <c r="E10" s="4" t="s">
        <v>80</v>
      </c>
      <c r="F10" s="4" t="s">
        <v>86</v>
      </c>
      <c r="G10" s="4" t="s">
        <v>87</v>
      </c>
      <c r="H10" s="4" t="s">
        <v>88</v>
      </c>
      <c r="I10" s="4" t="s">
        <v>89</v>
      </c>
      <c r="J10" s="4" t="s">
        <v>90</v>
      </c>
      <c r="K10" s="4" t="s">
        <v>91</v>
      </c>
      <c r="L10" s="4" t="s">
        <v>92</v>
      </c>
      <c r="M10" s="4" t="s">
        <v>93</v>
      </c>
    </row>
    <row r="11" spans="1:15" x14ac:dyDescent="0.25">
      <c r="H11" s="131"/>
      <c r="I11" s="131"/>
      <c r="J11" s="131"/>
      <c r="K11" s="131"/>
      <c r="L11" s="131"/>
      <c r="M11" s="131"/>
    </row>
  </sheetData>
  <hyperlinks>
    <hyperlink ref="A1" location="Basisinformationen!A1" display="zurück zu den Basisinformationen " xr:uid="{00000000-0004-0000-07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scale="60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700-000000000000}">
          <x14:formula1>
            <xm:f>KLVV_KA!$D$3:$D$12</xm:f>
          </x14:formula1>
          <xm:sqref>F11:F18</xm:sqref>
        </x14:dataValidation>
        <x14:dataValidation type="list" allowBlank="1" showInputMessage="1" showErrorMessage="1" xr:uid="{00000000-0002-0000-0700-000001000000}">
          <x14:formula1>
            <xm:f>KLVV_WA!$D$3:$D$190</xm:f>
          </x14:formula1>
          <xm:sqref>G11:G18</xm:sqref>
        </x14:dataValidation>
        <x14:dataValidation type="list" allowBlank="1" showInputMessage="1" showErrorMessage="1" xr:uid="{00000000-0002-0000-0700-000002000000}">
          <x14:formula1>
            <xm:f>Helper!$I$3</xm:f>
          </x14:formula1>
          <xm:sqref>A11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23"/>
  <dimension ref="A1:E37"/>
  <sheetViews>
    <sheetView showGridLines="0" zoomScaleNormal="100" workbookViewId="0">
      <selection activeCell="C12" sqref="C12"/>
    </sheetView>
  </sheetViews>
  <sheetFormatPr baseColWidth="10" defaultRowHeight="15" x14ac:dyDescent="0.25"/>
  <cols>
    <col min="1" max="1" width="52.375" customWidth="1"/>
    <col min="3" max="3" width="12.5" customWidth="1"/>
    <col min="4" max="4" width="11" style="4"/>
    <col min="5" max="5" width="11" style="7"/>
    <col min="13" max="13" width="14.875" bestFit="1" customWidth="1"/>
  </cols>
  <sheetData>
    <row r="1" spans="1:5" x14ac:dyDescent="0.25">
      <c r="A1" s="173" t="s">
        <v>683</v>
      </c>
    </row>
    <row r="2" spans="1:5" x14ac:dyDescent="0.25">
      <c r="A2" s="44" t="s">
        <v>259</v>
      </c>
    </row>
    <row r="3" spans="1:5" x14ac:dyDescent="0.25">
      <c r="A3" s="1" t="s">
        <v>113</v>
      </c>
    </row>
    <row r="4" spans="1:5" x14ac:dyDescent="0.25">
      <c r="A4" s="1"/>
    </row>
    <row r="5" spans="1:5" x14ac:dyDescent="0.25">
      <c r="A5" s="44" t="s">
        <v>284</v>
      </c>
    </row>
    <row r="6" spans="1:5" x14ac:dyDescent="0.25">
      <c r="A6" s="9"/>
    </row>
    <row r="7" spans="1:5" x14ac:dyDescent="0.25">
      <c r="A7" s="1" t="s">
        <v>113</v>
      </c>
      <c r="C7" s="1"/>
    </row>
    <row r="8" spans="1:5" x14ac:dyDescent="0.25">
      <c r="B8" s="4"/>
      <c r="C8" s="8" t="s">
        <v>100</v>
      </c>
      <c r="D8"/>
      <c r="E8"/>
    </row>
    <row r="9" spans="1:5" x14ac:dyDescent="0.25">
      <c r="B9" s="4"/>
      <c r="C9" s="8" t="s">
        <v>32</v>
      </c>
      <c r="D9"/>
      <c r="E9"/>
    </row>
    <row r="10" spans="1:5" x14ac:dyDescent="0.25">
      <c r="A10" s="45" t="s">
        <v>189</v>
      </c>
      <c r="B10" s="2" t="s">
        <v>8</v>
      </c>
      <c r="C10" s="133">
        <f>C11+C16+C17+C18</f>
        <v>0</v>
      </c>
      <c r="D10"/>
      <c r="E10"/>
    </row>
    <row r="11" spans="1:5" x14ac:dyDescent="0.25">
      <c r="A11" s="46" t="s">
        <v>540</v>
      </c>
      <c r="B11" s="2" t="s">
        <v>9</v>
      </c>
      <c r="C11" s="133">
        <f>C12-C13+C14-C15</f>
        <v>0</v>
      </c>
      <c r="D11"/>
      <c r="E11"/>
    </row>
    <row r="12" spans="1:5" x14ac:dyDescent="0.25">
      <c r="A12" s="49" t="s">
        <v>541</v>
      </c>
      <c r="B12" s="2" t="s">
        <v>10</v>
      </c>
      <c r="C12" s="134"/>
      <c r="D12"/>
      <c r="E12"/>
    </row>
    <row r="13" spans="1:5" x14ac:dyDescent="0.25">
      <c r="A13" s="49" t="s">
        <v>542</v>
      </c>
      <c r="B13" s="2" t="s">
        <v>11</v>
      </c>
      <c r="C13" s="135"/>
      <c r="D13"/>
      <c r="E13"/>
    </row>
    <row r="14" spans="1:5" x14ac:dyDescent="0.25">
      <c r="A14" s="49" t="s">
        <v>543</v>
      </c>
      <c r="B14" s="2" t="s">
        <v>12</v>
      </c>
      <c r="C14" s="135"/>
      <c r="D14"/>
      <c r="E14"/>
    </row>
    <row r="15" spans="1:5" x14ac:dyDescent="0.25">
      <c r="A15" s="49" t="s">
        <v>65</v>
      </c>
      <c r="B15" s="2" t="s">
        <v>13</v>
      </c>
      <c r="C15" s="135"/>
      <c r="D15"/>
      <c r="E15"/>
    </row>
    <row r="16" spans="1:5" x14ac:dyDescent="0.25">
      <c r="A16" s="46" t="s">
        <v>66</v>
      </c>
      <c r="B16" s="2" t="s">
        <v>14</v>
      </c>
      <c r="C16" s="135"/>
      <c r="D16"/>
      <c r="E16"/>
    </row>
    <row r="17" spans="1:5" x14ac:dyDescent="0.25">
      <c r="A17" s="46" t="s">
        <v>67</v>
      </c>
      <c r="B17" s="2" t="s">
        <v>15</v>
      </c>
      <c r="C17" s="135"/>
      <c r="D17"/>
      <c r="E17"/>
    </row>
    <row r="18" spans="1:5" x14ac:dyDescent="0.25">
      <c r="A18" s="46" t="s">
        <v>68</v>
      </c>
      <c r="B18" s="2" t="s">
        <v>16</v>
      </c>
      <c r="C18" s="134"/>
      <c r="D18"/>
      <c r="E18"/>
    </row>
    <row r="19" spans="1:5" x14ac:dyDescent="0.25">
      <c r="A19" s="47" t="s">
        <v>190</v>
      </c>
      <c r="B19" s="2" t="s">
        <v>17</v>
      </c>
      <c r="C19" s="133">
        <f>C20-C24</f>
        <v>0</v>
      </c>
      <c r="D19"/>
      <c r="E19"/>
    </row>
    <row r="20" spans="1:5" x14ac:dyDescent="0.25">
      <c r="A20" s="46" t="s">
        <v>188</v>
      </c>
      <c r="B20" s="2" t="s">
        <v>18</v>
      </c>
      <c r="C20" s="133">
        <f>C21+C22+C23</f>
        <v>0</v>
      </c>
      <c r="D20"/>
      <c r="E20"/>
    </row>
    <row r="21" spans="1:5" x14ac:dyDescent="0.25">
      <c r="A21" s="49" t="s">
        <v>69</v>
      </c>
      <c r="B21" s="2" t="s">
        <v>19</v>
      </c>
      <c r="C21" s="134"/>
      <c r="D21"/>
      <c r="E21"/>
    </row>
    <row r="22" spans="1:5" x14ac:dyDescent="0.25">
      <c r="A22" s="49" t="s">
        <v>70</v>
      </c>
      <c r="B22" s="2" t="s">
        <v>20</v>
      </c>
      <c r="C22" s="134"/>
      <c r="D22"/>
      <c r="E22"/>
    </row>
    <row r="23" spans="1:5" x14ac:dyDescent="0.25">
      <c r="A23" s="49" t="s">
        <v>71</v>
      </c>
      <c r="B23" s="2" t="s">
        <v>21</v>
      </c>
      <c r="C23" s="134"/>
      <c r="D23"/>
      <c r="E23"/>
    </row>
    <row r="24" spans="1:5" x14ac:dyDescent="0.25">
      <c r="A24" s="46" t="s">
        <v>36</v>
      </c>
      <c r="B24" s="2" t="s">
        <v>22</v>
      </c>
      <c r="C24" s="134"/>
      <c r="D24"/>
      <c r="E24"/>
    </row>
    <row r="25" spans="1:5" x14ac:dyDescent="0.25">
      <c r="A25" s="47" t="s">
        <v>191</v>
      </c>
      <c r="B25" s="2" t="s">
        <v>23</v>
      </c>
      <c r="C25" s="133">
        <f>C26+C27+C28</f>
        <v>0</v>
      </c>
      <c r="D25"/>
      <c r="E25"/>
    </row>
    <row r="26" spans="1:5" x14ac:dyDescent="0.25">
      <c r="A26" s="46" t="s">
        <v>72</v>
      </c>
      <c r="B26" s="2" t="s">
        <v>24</v>
      </c>
      <c r="C26" s="134"/>
      <c r="D26"/>
      <c r="E26"/>
    </row>
    <row r="27" spans="1:5" x14ac:dyDescent="0.25">
      <c r="A27" s="46" t="s">
        <v>73</v>
      </c>
      <c r="B27" s="2" t="s">
        <v>25</v>
      </c>
      <c r="C27" s="134"/>
      <c r="D27"/>
      <c r="E27"/>
    </row>
    <row r="28" spans="1:5" x14ac:dyDescent="0.25">
      <c r="A28" s="46" t="s">
        <v>74</v>
      </c>
      <c r="B28" s="2" t="s">
        <v>26</v>
      </c>
      <c r="C28" s="134"/>
      <c r="D28"/>
      <c r="E28"/>
    </row>
    <row r="29" spans="1:5" x14ac:dyDescent="0.25">
      <c r="A29" s="47" t="s">
        <v>192</v>
      </c>
      <c r="B29" s="2" t="s">
        <v>27</v>
      </c>
      <c r="C29" s="133">
        <f>C10-C19-C25</f>
        <v>0</v>
      </c>
      <c r="D29"/>
      <c r="E29"/>
    </row>
    <row r="30" spans="1:5" x14ac:dyDescent="0.25">
      <c r="A30" s="47" t="s">
        <v>193</v>
      </c>
      <c r="B30" s="2" t="s">
        <v>28</v>
      </c>
      <c r="C30" s="133">
        <f>C31+C32</f>
        <v>0</v>
      </c>
      <c r="D30"/>
      <c r="E30"/>
    </row>
    <row r="31" spans="1:5" x14ac:dyDescent="0.25">
      <c r="A31" s="46" t="s">
        <v>75</v>
      </c>
      <c r="B31" s="2" t="s">
        <v>29</v>
      </c>
      <c r="C31" s="134"/>
      <c r="D31"/>
      <c r="E31"/>
    </row>
    <row r="32" spans="1:5" x14ac:dyDescent="0.25">
      <c r="A32" s="46" t="s">
        <v>76</v>
      </c>
      <c r="B32" s="2" t="s">
        <v>30</v>
      </c>
      <c r="C32" s="134"/>
      <c r="D32"/>
      <c r="E32"/>
    </row>
    <row r="33" spans="1:5" x14ac:dyDescent="0.25">
      <c r="A33" s="47" t="s">
        <v>544</v>
      </c>
      <c r="B33" s="2" t="s">
        <v>31</v>
      </c>
      <c r="C33" s="133">
        <f>C29+C30</f>
        <v>0</v>
      </c>
      <c r="D33"/>
      <c r="E33"/>
    </row>
    <row r="34" spans="1:5" x14ac:dyDescent="0.25">
      <c r="A34" s="47" t="s">
        <v>43</v>
      </c>
      <c r="B34" s="2" t="s">
        <v>47</v>
      </c>
      <c r="C34" s="135"/>
      <c r="D34"/>
      <c r="E34"/>
    </row>
    <row r="35" spans="1:5" x14ac:dyDescent="0.25">
      <c r="A35" s="47" t="s">
        <v>44</v>
      </c>
      <c r="B35" s="2" t="s">
        <v>48</v>
      </c>
      <c r="C35" s="135"/>
      <c r="D35"/>
      <c r="E35"/>
    </row>
    <row r="36" spans="1:5" x14ac:dyDescent="0.25">
      <c r="A36" s="45" t="s">
        <v>45</v>
      </c>
      <c r="B36" s="2" t="s">
        <v>49</v>
      </c>
      <c r="C36" s="135"/>
      <c r="D36"/>
      <c r="E36"/>
    </row>
    <row r="37" spans="1:5" x14ac:dyDescent="0.25">
      <c r="A37" s="45" t="s">
        <v>46</v>
      </c>
      <c r="B37" s="2" t="s">
        <v>50</v>
      </c>
      <c r="C37" s="135"/>
      <c r="D37"/>
      <c r="E37"/>
    </row>
  </sheetData>
  <sheetProtection sheet="1" selectLockedCells="1"/>
  <hyperlinks>
    <hyperlink ref="A1" location="Basisinformationen!A1" display="zurück zu den Basisinformationen " xr:uid="{00000000-0004-0000-08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portrait" r:id="rId1"/>
  <headerFooter>
    <oddFooter>&amp;C15.02.2024   10:42:57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24"/>
  <dimension ref="A1:J37"/>
  <sheetViews>
    <sheetView showGridLines="0" zoomScaleNormal="100" workbookViewId="0">
      <selection activeCell="C11" sqref="C11"/>
    </sheetView>
  </sheetViews>
  <sheetFormatPr baseColWidth="10" defaultRowHeight="15" x14ac:dyDescent="0.25"/>
  <cols>
    <col min="1" max="1" width="40.875" customWidth="1"/>
    <col min="2" max="2" width="12.625" customWidth="1"/>
    <col min="3" max="3" width="14.75" customWidth="1"/>
    <col min="4" max="4" width="11" style="4"/>
    <col min="5" max="5" width="11" style="7"/>
    <col min="6" max="6" width="57.375" customWidth="1"/>
    <col min="7" max="7" width="12.875" bestFit="1" customWidth="1"/>
    <col min="8" max="8" width="16.75" customWidth="1"/>
    <col min="9" max="9" width="18.375" customWidth="1"/>
    <col min="10" max="10" width="11.625" bestFit="1" customWidth="1"/>
  </cols>
  <sheetData>
    <row r="1" spans="1:9" x14ac:dyDescent="0.25">
      <c r="A1" s="168" t="s">
        <v>683</v>
      </c>
    </row>
    <row r="2" spans="1:9" x14ac:dyDescent="0.25">
      <c r="A2" s="44" t="s">
        <v>271</v>
      </c>
    </row>
    <row r="3" spans="1:9" x14ac:dyDescent="0.25">
      <c r="A3" s="1" t="s">
        <v>97</v>
      </c>
    </row>
    <row r="4" spans="1:9" x14ac:dyDescent="0.25">
      <c r="A4" s="9"/>
    </row>
    <row r="5" spans="1:9" x14ac:dyDescent="0.25">
      <c r="A5" s="44" t="s">
        <v>285</v>
      </c>
    </row>
    <row r="6" spans="1:9" x14ac:dyDescent="0.25">
      <c r="A6" s="9"/>
    </row>
    <row r="7" spans="1:9" x14ac:dyDescent="0.25">
      <c r="A7" s="1" t="s">
        <v>97</v>
      </c>
    </row>
    <row r="8" spans="1:9" x14ac:dyDescent="0.25">
      <c r="A8" s="97"/>
      <c r="C8" s="8" t="s">
        <v>100</v>
      </c>
      <c r="D8"/>
      <c r="E8"/>
    </row>
    <row r="9" spans="1:9" x14ac:dyDescent="0.25">
      <c r="A9" s="97"/>
      <c r="C9" s="8" t="s">
        <v>32</v>
      </c>
      <c r="D9"/>
      <c r="E9"/>
    </row>
    <row r="10" spans="1:9" x14ac:dyDescent="0.25">
      <c r="A10" s="98" t="s">
        <v>115</v>
      </c>
      <c r="B10" s="99" t="s">
        <v>8</v>
      </c>
      <c r="C10" s="133">
        <f>C11-C14</f>
        <v>0</v>
      </c>
      <c r="D10"/>
      <c r="E10"/>
    </row>
    <row r="11" spans="1:9" x14ac:dyDescent="0.25">
      <c r="A11" s="100" t="s">
        <v>188</v>
      </c>
      <c r="B11" s="99" t="s">
        <v>9</v>
      </c>
      <c r="C11" s="134"/>
      <c r="D11"/>
      <c r="E11"/>
    </row>
    <row r="12" spans="1:9" x14ac:dyDescent="0.25">
      <c r="A12" s="101" t="s">
        <v>521</v>
      </c>
      <c r="B12" s="99" t="s">
        <v>10</v>
      </c>
      <c r="C12" s="136"/>
      <c r="D12"/>
      <c r="E12"/>
    </row>
    <row r="13" spans="1:9" x14ac:dyDescent="0.25">
      <c r="A13" s="101" t="s">
        <v>545</v>
      </c>
      <c r="B13" s="99" t="s">
        <v>11</v>
      </c>
      <c r="C13" s="136"/>
      <c r="D13"/>
      <c r="E13"/>
    </row>
    <row r="14" spans="1:9" x14ac:dyDescent="0.25">
      <c r="A14" s="100" t="s">
        <v>36</v>
      </c>
      <c r="B14" s="99" t="s">
        <v>12</v>
      </c>
      <c r="C14" s="134"/>
      <c r="D14"/>
      <c r="E14"/>
    </row>
    <row r="15" spans="1:9" x14ac:dyDescent="0.25">
      <c r="A15" s="112" t="s">
        <v>522</v>
      </c>
      <c r="B15" s="99" t="s">
        <v>13</v>
      </c>
      <c r="C15" s="136"/>
      <c r="D15"/>
      <c r="E15"/>
    </row>
    <row r="16" spans="1:9" ht="18.75" x14ac:dyDescent="0.3">
      <c r="A16" s="113" t="s">
        <v>523</v>
      </c>
      <c r="B16" s="99" t="s">
        <v>14</v>
      </c>
      <c r="C16" s="136"/>
      <c r="D16"/>
      <c r="E16"/>
      <c r="F16" s="180" t="s">
        <v>668</v>
      </c>
      <c r="G16" s="180"/>
      <c r="H16" s="180"/>
      <c r="I16" s="180"/>
    </row>
    <row r="17" spans="1:10" x14ac:dyDescent="0.25">
      <c r="A17" s="114" t="s">
        <v>524</v>
      </c>
      <c r="B17" s="99" t="s">
        <v>15</v>
      </c>
      <c r="C17" s="136"/>
      <c r="D17"/>
      <c r="E17"/>
    </row>
    <row r="18" spans="1:10" x14ac:dyDescent="0.25">
      <c r="A18" s="114" t="s">
        <v>525</v>
      </c>
      <c r="B18" s="99" t="s">
        <v>16</v>
      </c>
      <c r="C18" s="136"/>
      <c r="D18"/>
      <c r="E18"/>
    </row>
    <row r="19" spans="1:10" x14ac:dyDescent="0.25">
      <c r="A19" s="113" t="s">
        <v>526</v>
      </c>
      <c r="B19" s="99" t="s">
        <v>17</v>
      </c>
      <c r="C19" s="136"/>
      <c r="D19"/>
      <c r="E19"/>
    </row>
    <row r="20" spans="1:10" x14ac:dyDescent="0.25">
      <c r="A20" s="113" t="s">
        <v>527</v>
      </c>
      <c r="B20" s="99" t="s">
        <v>18</v>
      </c>
      <c r="C20" s="136"/>
      <c r="D20"/>
      <c r="E20"/>
    </row>
    <row r="21" spans="1:10" ht="15.75" thickBot="1" x14ac:dyDescent="0.3">
      <c r="A21" s="113" t="s">
        <v>72</v>
      </c>
      <c r="B21" s="99" t="s">
        <v>19</v>
      </c>
      <c r="C21" s="136"/>
      <c r="G21" s="165" t="s">
        <v>100</v>
      </c>
    </row>
    <row r="22" spans="1:10" ht="30.75" thickBot="1" x14ac:dyDescent="0.3">
      <c r="A22" s="113" t="s">
        <v>528</v>
      </c>
      <c r="B22" s="99" t="s">
        <v>20</v>
      </c>
      <c r="C22" s="136"/>
      <c r="F22" s="151" t="s">
        <v>681</v>
      </c>
      <c r="G22" s="163"/>
    </row>
    <row r="23" spans="1:10" ht="15.75" thickBot="1" x14ac:dyDescent="0.3">
      <c r="A23" s="115" t="s">
        <v>529</v>
      </c>
      <c r="B23" s="99" t="s">
        <v>21</v>
      </c>
      <c r="C23" s="136"/>
      <c r="F23" s="152" t="s">
        <v>669</v>
      </c>
      <c r="G23" s="164"/>
    </row>
    <row r="24" spans="1:10" x14ac:dyDescent="0.25">
      <c r="A24" s="116" t="s">
        <v>530</v>
      </c>
      <c r="B24" s="99" t="s">
        <v>22</v>
      </c>
      <c r="C24" s="136"/>
      <c r="F24" s="153" t="s">
        <v>670</v>
      </c>
      <c r="G24" s="154">
        <f>'KLVV.02.02.02'!C11</f>
        <v>0</v>
      </c>
    </row>
    <row r="25" spans="1:10" x14ac:dyDescent="0.25">
      <c r="A25" s="115" t="s">
        <v>181</v>
      </c>
      <c r="B25" s="99" t="s">
        <v>23</v>
      </c>
      <c r="C25" s="134"/>
      <c r="F25" s="153" t="s">
        <v>671</v>
      </c>
      <c r="G25" s="155">
        <f>C10</f>
        <v>0</v>
      </c>
    </row>
    <row r="26" spans="1:10" x14ac:dyDescent="0.25">
      <c r="A26" s="117" t="s">
        <v>531</v>
      </c>
      <c r="B26" s="99" t="s">
        <v>24</v>
      </c>
      <c r="C26" s="136"/>
      <c r="G26" s="12"/>
    </row>
    <row r="27" spans="1:10" x14ac:dyDescent="0.25">
      <c r="A27" s="118" t="s">
        <v>532</v>
      </c>
      <c r="B27" s="99" t="s">
        <v>25</v>
      </c>
      <c r="C27" s="136"/>
      <c r="F27" s="150" t="s">
        <v>672</v>
      </c>
      <c r="G27" s="12"/>
    </row>
    <row r="28" spans="1:10" x14ac:dyDescent="0.25">
      <c r="A28" s="119" t="s">
        <v>533</v>
      </c>
      <c r="B28" s="99" t="s">
        <v>26</v>
      </c>
      <c r="C28" s="136"/>
      <c r="G28" s="12"/>
    </row>
    <row r="29" spans="1:10" ht="30" x14ac:dyDescent="0.25">
      <c r="A29" s="119" t="s">
        <v>534</v>
      </c>
      <c r="B29" s="99" t="s">
        <v>27</v>
      </c>
      <c r="C29" s="136"/>
      <c r="F29" s="153" t="s">
        <v>673</v>
      </c>
      <c r="G29" s="156"/>
      <c r="H29" s="158" t="s">
        <v>674</v>
      </c>
      <c r="I29" s="157" t="s">
        <v>682</v>
      </c>
    </row>
    <row r="30" spans="1:10" ht="45" x14ac:dyDescent="0.25">
      <c r="A30" s="119" t="s">
        <v>535</v>
      </c>
      <c r="B30" s="99" t="s">
        <v>28</v>
      </c>
      <c r="C30" s="136"/>
      <c r="F30" s="153">
        <v>2.4E-2</v>
      </c>
      <c r="G30" s="155">
        <f>IF(G25&lt;=I30,G25*F30,I30*F30)</f>
        <v>0</v>
      </c>
      <c r="H30" s="158" t="s">
        <v>675</v>
      </c>
      <c r="I30" s="159">
        <v>500000</v>
      </c>
      <c r="J30" s="166">
        <f>IF(G25&lt;=I30,G25,I30)</f>
        <v>0</v>
      </c>
    </row>
    <row r="31" spans="1:10" x14ac:dyDescent="0.25">
      <c r="A31" s="115" t="s">
        <v>186</v>
      </c>
      <c r="B31" s="99" t="s">
        <v>29</v>
      </c>
      <c r="C31" s="137">
        <f>C32+C33</f>
        <v>0</v>
      </c>
      <c r="F31" s="153">
        <v>2.3999999999999998E-3</v>
      </c>
      <c r="G31" s="155">
        <f>IF(G25-I30&gt;0,(G25-I30)*F31,0)</f>
        <v>0</v>
      </c>
      <c r="H31" s="158" t="s">
        <v>676</v>
      </c>
      <c r="I31" s="159">
        <v>500001</v>
      </c>
      <c r="J31" s="166">
        <f>IF(G25&gt;=I31,G25-I30,0)</f>
        <v>0</v>
      </c>
    </row>
    <row r="32" spans="1:10" x14ac:dyDescent="0.25">
      <c r="A32" s="116" t="s">
        <v>194</v>
      </c>
      <c r="B32" s="99" t="s">
        <v>30</v>
      </c>
      <c r="C32" s="134"/>
      <c r="F32" s="160" t="s">
        <v>677</v>
      </c>
      <c r="G32" s="161">
        <f>SUM(G30:G31)</f>
        <v>0</v>
      </c>
    </row>
    <row r="33" spans="1:9" x14ac:dyDescent="0.25">
      <c r="A33" s="116" t="s">
        <v>195</v>
      </c>
      <c r="B33" s="99" t="s">
        <v>31</v>
      </c>
      <c r="C33" s="134"/>
      <c r="G33" s="12"/>
      <c r="I33" s="167"/>
    </row>
    <row r="34" spans="1:9" x14ac:dyDescent="0.25">
      <c r="A34" s="120" t="s">
        <v>187</v>
      </c>
      <c r="B34" s="99" t="s">
        <v>47</v>
      </c>
      <c r="C34" s="134"/>
      <c r="F34" s="153" t="s">
        <v>678</v>
      </c>
      <c r="G34" s="155">
        <v>0.5</v>
      </c>
    </row>
    <row r="35" spans="1:9" x14ac:dyDescent="0.25">
      <c r="A35" s="121" t="s">
        <v>196</v>
      </c>
      <c r="B35" s="99" t="s">
        <v>48</v>
      </c>
      <c r="C35" s="162">
        <f>G23</f>
        <v>0</v>
      </c>
      <c r="F35" s="160" t="s">
        <v>679</v>
      </c>
      <c r="G35" s="161">
        <f>G34*G24</f>
        <v>0</v>
      </c>
    </row>
    <row r="36" spans="1:9" x14ac:dyDescent="0.25">
      <c r="A36" s="121" t="s">
        <v>536</v>
      </c>
      <c r="B36" s="99" t="s">
        <v>49</v>
      </c>
      <c r="C36" s="162">
        <f>G22*G37</f>
        <v>0</v>
      </c>
      <c r="G36" s="12"/>
    </row>
    <row r="37" spans="1:9" ht="30" x14ac:dyDescent="0.25">
      <c r="A37" s="121" t="s">
        <v>537</v>
      </c>
      <c r="B37" s="99" t="s">
        <v>50</v>
      </c>
      <c r="C37" s="162">
        <f>C36*0.25</f>
        <v>0</v>
      </c>
      <c r="F37" s="157" t="s">
        <v>680</v>
      </c>
      <c r="G37" s="161">
        <f>MAX(G32,G35)</f>
        <v>0</v>
      </c>
    </row>
  </sheetData>
  <sheetProtection sheet="1" selectLockedCells="1"/>
  <mergeCells count="1">
    <mergeCell ref="F16:I16"/>
  </mergeCells>
  <hyperlinks>
    <hyperlink ref="A1" location="Basisinformationen!A1" display="zurück zu den Basisinformationen " xr:uid="{00000000-0004-0000-09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portrait" r:id="rId1"/>
  <headerFooter>
    <oddFooter>&amp;C15.02.2024   10:42:57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47"/>
  <dimension ref="A1:E15"/>
  <sheetViews>
    <sheetView showGridLines="0" zoomScaleNormal="100" workbookViewId="0">
      <selection activeCell="B7" sqref="B7"/>
    </sheetView>
  </sheetViews>
  <sheetFormatPr baseColWidth="10" defaultRowHeight="15" x14ac:dyDescent="0.25"/>
  <cols>
    <col min="1" max="1" width="55" bestFit="1" customWidth="1"/>
    <col min="2" max="2" width="17.625" bestFit="1" customWidth="1"/>
    <col min="3" max="3" width="65.125" bestFit="1" customWidth="1"/>
    <col min="4" max="4" width="5.625" style="4" customWidth="1"/>
    <col min="5" max="5" width="17.625" style="7" customWidth="1"/>
    <col min="6" max="13" width="17.625" customWidth="1"/>
    <col min="14" max="15" width="17.625" bestFit="1" customWidth="1"/>
  </cols>
  <sheetData>
    <row r="1" spans="1:5" x14ac:dyDescent="0.25">
      <c r="A1" s="168" t="s">
        <v>683</v>
      </c>
    </row>
    <row r="2" spans="1:5" x14ac:dyDescent="0.25">
      <c r="A2" s="44" t="s">
        <v>277</v>
      </c>
    </row>
    <row r="3" spans="1:5" x14ac:dyDescent="0.25">
      <c r="A3" s="1" t="s">
        <v>118</v>
      </c>
      <c r="B3" s="4"/>
      <c r="C3" s="7"/>
      <c r="D3"/>
      <c r="E3"/>
    </row>
    <row r="4" spans="1:5" x14ac:dyDescent="0.25">
      <c r="A4" s="9"/>
      <c r="B4" s="4"/>
      <c r="C4" s="7"/>
      <c r="D4"/>
      <c r="E4"/>
    </row>
    <row r="5" spans="1:5" x14ac:dyDescent="0.25">
      <c r="A5" s="1" t="s">
        <v>184</v>
      </c>
      <c r="B5" s="4"/>
      <c r="C5" s="7"/>
      <c r="D5"/>
      <c r="E5"/>
    </row>
    <row r="6" spans="1:5" x14ac:dyDescent="0.25">
      <c r="B6" s="4"/>
      <c r="C6" s="7"/>
      <c r="D6"/>
      <c r="E6"/>
    </row>
    <row r="7" spans="1:5" x14ac:dyDescent="0.25">
      <c r="A7" t="s">
        <v>132</v>
      </c>
      <c r="B7" s="73" t="s">
        <v>286</v>
      </c>
      <c r="D7"/>
      <c r="E7"/>
    </row>
    <row r="8" spans="1:5" x14ac:dyDescent="0.25">
      <c r="A8" t="s">
        <v>133</v>
      </c>
      <c r="B8" s="73" t="s">
        <v>287</v>
      </c>
      <c r="D8"/>
      <c r="E8"/>
    </row>
    <row r="9" spans="1:5" x14ac:dyDescent="0.25">
      <c r="A9" t="s">
        <v>141</v>
      </c>
      <c r="B9" s="73" t="s">
        <v>288</v>
      </c>
      <c r="D9"/>
      <c r="E9"/>
    </row>
    <row r="10" spans="1:5" x14ac:dyDescent="0.25">
      <c r="A10" t="s">
        <v>142</v>
      </c>
      <c r="B10" s="73" t="s">
        <v>289</v>
      </c>
      <c r="D10"/>
      <c r="E10"/>
    </row>
    <row r="11" spans="1:5" x14ac:dyDescent="0.25">
      <c r="A11" t="s">
        <v>140</v>
      </c>
      <c r="B11" s="73" t="s">
        <v>290</v>
      </c>
      <c r="D11"/>
      <c r="E11"/>
    </row>
    <row r="12" spans="1:5" x14ac:dyDescent="0.25">
      <c r="A12" t="s">
        <v>143</v>
      </c>
      <c r="B12" s="73" t="s">
        <v>291</v>
      </c>
      <c r="D12"/>
      <c r="E12"/>
    </row>
    <row r="13" spans="1:5" x14ac:dyDescent="0.25">
      <c r="A13" t="s">
        <v>197</v>
      </c>
      <c r="B13" s="73" t="s">
        <v>292</v>
      </c>
      <c r="D13"/>
      <c r="E13"/>
    </row>
    <row r="14" spans="1:5" x14ac:dyDescent="0.25">
      <c r="A14" t="s">
        <v>200</v>
      </c>
      <c r="B14" s="73" t="s">
        <v>293</v>
      </c>
      <c r="D14"/>
      <c r="E14"/>
    </row>
    <row r="15" spans="1:5" x14ac:dyDescent="0.25">
      <c r="A15" t="s">
        <v>204</v>
      </c>
      <c r="B15" s="73" t="s">
        <v>538</v>
      </c>
    </row>
  </sheetData>
  <sheetProtection selectLockedCells="1"/>
  <dataConsolidate link="1"/>
  <hyperlinks>
    <hyperlink ref="B7" location="KLVV.04.01.02.01!A1" display="KLVV.04.01.02.01" xr:uid="{00000000-0004-0000-0A00-000000000000}"/>
    <hyperlink ref="B8" location="KLVV.04.01.02.02!A1" display="KLVV.04.01.02.02" xr:uid="{00000000-0004-0000-0A00-000001000000}"/>
    <hyperlink ref="B9" location="KLVV.04.01.02.03!A1" display="KLVV.04.01.02.03" xr:uid="{00000000-0004-0000-0A00-000002000000}"/>
    <hyperlink ref="B10" location="KLVV.04.01.02.04!A1" display="KLVV.04.01.02.04" xr:uid="{00000000-0004-0000-0A00-000003000000}"/>
    <hyperlink ref="B12" location="KLVV.04.01.02.07!A1" display="KLVV.04.01.02.07" xr:uid="{00000000-0004-0000-0A00-000004000000}"/>
    <hyperlink ref="B11" location="KLVV.04.01.02.05!A1" display="KLVV.04.01.02.05" xr:uid="{00000000-0004-0000-0A00-000005000000}"/>
    <hyperlink ref="B13" location="KLVV.04.01.02.08!A1" display="KLVV.04.01.02.08" xr:uid="{00000000-0004-0000-0A00-000006000000}"/>
    <hyperlink ref="B14" location="KLVV.04.01.02.09!A1" display="KLVV.04.01.02.09" xr:uid="{00000000-0004-0000-0A00-000007000000}"/>
    <hyperlink ref="B15" location="KLVV.04.01.02.10!A1" display="KLVV.04.01.02.10" xr:uid="{00000000-0004-0000-0A00-000008000000}"/>
    <hyperlink ref="A1" location="Basisinformationen!A1" display="zurück zu den Basisinformationen " xr:uid="{00000000-0004-0000-0A00-000009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46"/>
  <dimension ref="A1:E18"/>
  <sheetViews>
    <sheetView showGridLines="0" zoomScaleNormal="100" workbookViewId="0">
      <selection activeCell="C10" sqref="C10"/>
    </sheetView>
  </sheetViews>
  <sheetFormatPr baseColWidth="10" defaultRowHeight="15" x14ac:dyDescent="0.25"/>
  <cols>
    <col min="1" max="1" width="51.125" bestFit="1" customWidth="1"/>
    <col min="2" max="2" width="10.5" customWidth="1"/>
    <col min="3" max="3" width="68.25" customWidth="1"/>
    <col min="4" max="4" width="32.25" style="4" customWidth="1"/>
    <col min="5" max="5" width="49.25" style="7" bestFit="1" customWidth="1"/>
    <col min="6" max="6" width="24" customWidth="1"/>
    <col min="7" max="7" width="20.25" bestFit="1" customWidth="1"/>
    <col min="8" max="8" width="33.25" bestFit="1" customWidth="1"/>
    <col min="9" max="9" width="12.25" bestFit="1" customWidth="1"/>
    <col min="10" max="10" width="27.625" bestFit="1" customWidth="1"/>
    <col min="11" max="11" width="32" bestFit="1" customWidth="1"/>
    <col min="12" max="12" width="22.125" bestFit="1" customWidth="1"/>
    <col min="13" max="13" width="19.625" bestFit="1" customWidth="1"/>
    <col min="14" max="15" width="17.625" bestFit="1" customWidth="1"/>
  </cols>
  <sheetData>
    <row r="1" spans="1:5" x14ac:dyDescent="0.25">
      <c r="A1" s="168" t="s">
        <v>683</v>
      </c>
    </row>
    <row r="2" spans="1:5" x14ac:dyDescent="0.25">
      <c r="A2" s="44" t="s">
        <v>277</v>
      </c>
      <c r="C2" s="9"/>
    </row>
    <row r="3" spans="1:5" x14ac:dyDescent="0.25">
      <c r="A3" s="1" t="s">
        <v>118</v>
      </c>
    </row>
    <row r="5" spans="1:5" x14ac:dyDescent="0.25">
      <c r="A5" s="44" t="s">
        <v>286</v>
      </c>
    </row>
    <row r="7" spans="1:5" x14ac:dyDescent="0.25">
      <c r="A7" s="1" t="s">
        <v>132</v>
      </c>
      <c r="C7" s="10"/>
    </row>
    <row r="8" spans="1:5" x14ac:dyDescent="0.25">
      <c r="B8" s="4"/>
      <c r="C8" s="8" t="s">
        <v>32</v>
      </c>
      <c r="D8"/>
      <c r="E8"/>
    </row>
    <row r="9" spans="1:5" x14ac:dyDescent="0.25">
      <c r="A9" s="45" t="s">
        <v>182</v>
      </c>
      <c r="B9" s="2" t="s">
        <v>8</v>
      </c>
      <c r="C9" s="138" t="str">
        <f>VLOOKUP(Basisinformationen!C6,Helper!$F$2:$H$17,3)</f>
        <v>Pferdeversicherungsverein auf Gegenseitigkeit Pram</v>
      </c>
      <c r="D9"/>
      <c r="E9"/>
    </row>
    <row r="10" spans="1:5" x14ac:dyDescent="0.25">
      <c r="A10" s="45" t="s">
        <v>163</v>
      </c>
      <c r="B10" s="2" t="s">
        <v>9</v>
      </c>
      <c r="C10" s="139"/>
      <c r="D10"/>
      <c r="E10"/>
    </row>
    <row r="11" spans="1:5" x14ac:dyDescent="0.25">
      <c r="A11" s="45" t="s">
        <v>164</v>
      </c>
      <c r="B11" s="2" t="s">
        <v>10</v>
      </c>
      <c r="C11" s="139"/>
      <c r="D11"/>
      <c r="E11"/>
    </row>
    <row r="12" spans="1:5" x14ac:dyDescent="0.25">
      <c r="A12" s="45" t="s">
        <v>165</v>
      </c>
      <c r="B12" s="2" t="s">
        <v>11</v>
      </c>
      <c r="C12" s="139"/>
      <c r="D12"/>
      <c r="E12"/>
    </row>
    <row r="13" spans="1:5" x14ac:dyDescent="0.25">
      <c r="A13" s="45" t="s">
        <v>166</v>
      </c>
      <c r="B13" s="2" t="s">
        <v>12</v>
      </c>
      <c r="C13" s="139"/>
      <c r="D13"/>
      <c r="E13"/>
    </row>
    <row r="14" spans="1:5" x14ac:dyDescent="0.25">
      <c r="A14" s="45" t="s">
        <v>167</v>
      </c>
      <c r="B14" s="2" t="s">
        <v>13</v>
      </c>
      <c r="C14" s="139"/>
      <c r="D14"/>
      <c r="E14"/>
    </row>
    <row r="15" spans="1:5" x14ac:dyDescent="0.25">
      <c r="A15" s="45" t="s">
        <v>168</v>
      </c>
      <c r="B15" s="2" t="s">
        <v>14</v>
      </c>
      <c r="C15" s="139"/>
      <c r="D15"/>
      <c r="E15"/>
    </row>
    <row r="16" spans="1:5" x14ac:dyDescent="0.25">
      <c r="A16" s="45" t="s">
        <v>169</v>
      </c>
      <c r="B16" s="2" t="s">
        <v>15</v>
      </c>
      <c r="C16" s="139"/>
      <c r="D16"/>
      <c r="E16"/>
    </row>
    <row r="17" spans="1:5" x14ac:dyDescent="0.25">
      <c r="A17" s="45" t="s">
        <v>183</v>
      </c>
      <c r="B17" s="2" t="s">
        <v>23</v>
      </c>
      <c r="C17" s="139"/>
      <c r="D17"/>
      <c r="E17"/>
    </row>
    <row r="18" spans="1:5" x14ac:dyDescent="0.25">
      <c r="D18"/>
      <c r="E18"/>
    </row>
  </sheetData>
  <sheetProtection sheet="1" selectLockedCells="1"/>
  <dataConsolidate link="1"/>
  <hyperlinks>
    <hyperlink ref="A1" location="Basisinformationen!A1" display="zurück zu den Basisinformationen " xr:uid="{00000000-0004-0000-0B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40">
    <pageSetUpPr fitToPage="1"/>
  </sheetPr>
  <dimension ref="A1:G12"/>
  <sheetViews>
    <sheetView showGridLines="0" zoomScaleNormal="100" workbookViewId="0">
      <selection activeCell="A11" sqref="A11"/>
    </sheetView>
  </sheetViews>
  <sheetFormatPr baseColWidth="10" defaultColWidth="11" defaultRowHeight="15" x14ac:dyDescent="0.25"/>
  <cols>
    <col min="1" max="1" width="22" style="140" customWidth="1"/>
    <col min="2" max="2" width="37.75" style="140" customWidth="1"/>
    <col min="3" max="3" width="30.875" style="140" customWidth="1"/>
    <col min="4" max="4" width="15.625" style="141" customWidth="1"/>
    <col min="5" max="5" width="15.625" style="142" customWidth="1"/>
    <col min="6" max="6" width="15.625" style="140" customWidth="1"/>
    <col min="7" max="7" width="15.625" style="143" customWidth="1"/>
    <col min="8" max="8" width="14.125" style="50" customWidth="1"/>
    <col min="9" max="9" width="12.5" style="50" bestFit="1" customWidth="1"/>
    <col min="10" max="10" width="27.625" style="50" bestFit="1" customWidth="1"/>
    <col min="11" max="11" width="32" style="50" bestFit="1" customWidth="1"/>
    <col min="12" max="12" width="22.125" style="50" bestFit="1" customWidth="1"/>
    <col min="13" max="13" width="19.625" style="50" bestFit="1" customWidth="1"/>
    <col min="14" max="15" width="17.625" style="50" bestFit="1" customWidth="1"/>
    <col min="16" max="16384" width="11" style="50"/>
  </cols>
  <sheetData>
    <row r="1" spans="1:7" x14ac:dyDescent="0.25">
      <c r="A1" s="168" t="s">
        <v>683</v>
      </c>
      <c r="B1" s="50"/>
    </row>
    <row r="2" spans="1:7" x14ac:dyDescent="0.25">
      <c r="A2" s="54" t="s">
        <v>277</v>
      </c>
      <c r="B2" s="50"/>
      <c r="C2" s="60"/>
      <c r="D2" s="51"/>
      <c r="E2" s="52"/>
      <c r="F2" s="50"/>
      <c r="G2" s="50"/>
    </row>
    <row r="3" spans="1:7" x14ac:dyDescent="0.25">
      <c r="A3" s="53" t="s">
        <v>118</v>
      </c>
      <c r="B3" s="50"/>
      <c r="C3" s="50"/>
      <c r="D3" s="51"/>
      <c r="E3" s="52"/>
      <c r="F3" s="50"/>
      <c r="G3" s="50"/>
    </row>
    <row r="4" spans="1:7" x14ac:dyDescent="0.25">
      <c r="A4" s="50"/>
      <c r="B4" s="50"/>
      <c r="C4" s="50"/>
      <c r="D4" s="51"/>
      <c r="E4" s="52"/>
      <c r="F4" s="50"/>
      <c r="G4" s="50"/>
    </row>
    <row r="5" spans="1:7" x14ac:dyDescent="0.25">
      <c r="A5" s="54" t="s">
        <v>287</v>
      </c>
      <c r="B5" s="50"/>
      <c r="C5" s="50"/>
      <c r="D5" s="51"/>
      <c r="E5" s="52"/>
      <c r="F5" s="50"/>
      <c r="G5" s="50"/>
    </row>
    <row r="6" spans="1:7" x14ac:dyDescent="0.25">
      <c r="A6" s="50"/>
      <c r="B6" s="50"/>
      <c r="C6" s="50"/>
      <c r="D6" s="51"/>
      <c r="E6" s="52"/>
      <c r="F6" s="50"/>
      <c r="G6" s="50"/>
    </row>
    <row r="7" spans="1:7" x14ac:dyDescent="0.25">
      <c r="A7" s="53" t="s">
        <v>133</v>
      </c>
      <c r="B7" s="50"/>
      <c r="C7" s="50"/>
      <c r="D7" s="51"/>
      <c r="E7" s="52"/>
      <c r="F7" s="50"/>
      <c r="G7" s="50"/>
    </row>
    <row r="8" spans="1:7" x14ac:dyDescent="0.25">
      <c r="A8" s="50"/>
      <c r="B8" s="50"/>
      <c r="C8" s="50"/>
      <c r="D8" s="51"/>
      <c r="E8" s="52"/>
      <c r="F8" s="50"/>
      <c r="G8" s="50"/>
    </row>
    <row r="9" spans="1:7" s="86" customFormat="1" ht="45" x14ac:dyDescent="0.25">
      <c r="B9" s="86" t="s">
        <v>134</v>
      </c>
      <c r="C9" s="86" t="s">
        <v>135</v>
      </c>
      <c r="D9" s="86" t="s">
        <v>136</v>
      </c>
      <c r="E9" s="86" t="s">
        <v>170</v>
      </c>
      <c r="F9" s="86" t="s">
        <v>171</v>
      </c>
      <c r="G9" s="86" t="s">
        <v>137</v>
      </c>
    </row>
    <row r="10" spans="1:7" x14ac:dyDescent="0.25">
      <c r="A10" s="51" t="s">
        <v>77</v>
      </c>
      <c r="B10" s="55" t="s">
        <v>78</v>
      </c>
      <c r="C10" s="51" t="s">
        <v>79</v>
      </c>
      <c r="D10" s="55" t="s">
        <v>80</v>
      </c>
      <c r="E10" s="51" t="s">
        <v>86</v>
      </c>
      <c r="F10" s="55" t="s">
        <v>87</v>
      </c>
      <c r="G10" s="51" t="s">
        <v>88</v>
      </c>
    </row>
    <row r="11" spans="1:7" x14ac:dyDescent="0.25">
      <c r="A11" s="56"/>
      <c r="B11" s="57"/>
      <c r="C11" s="58"/>
      <c r="D11" s="59"/>
      <c r="E11" s="57"/>
      <c r="F11" s="57"/>
      <c r="G11" s="59"/>
    </row>
    <row r="12" spans="1:7" customFormat="1" x14ac:dyDescent="0.25">
      <c r="A12" s="39"/>
      <c r="B12" s="39"/>
      <c r="C12" s="39"/>
      <c r="D12" s="30"/>
      <c r="E12" s="39"/>
      <c r="F12" s="39"/>
      <c r="G12" s="30"/>
    </row>
  </sheetData>
  <sheetProtection selectLockedCells="1"/>
  <dataConsolidate link="1"/>
  <hyperlinks>
    <hyperlink ref="A1" location="Basisinformationen!A1" display="zurück zu den Basisinformationen " xr:uid="{00000000-0004-0000-0C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scale="90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C00-000000000000}">
          <x14:formula1>
            <xm:f>KLVV_SP!$D$3:$D$26</xm:f>
          </x14:formula1>
          <xm:sqref>B11</xm:sqref>
        </x14:dataValidation>
        <x14:dataValidation type="list" allowBlank="1" showInputMessage="1" showErrorMessage="1" xr:uid="{00000000-0002-0000-0C00-000001000000}">
          <x14:formula1>
            <xm:f>KLVV_JN!$D$3:$D$4</xm:f>
          </x14:formula1>
          <xm:sqref>E11</xm:sqref>
        </x14:dataValidation>
        <x14:dataValidation type="list" allowBlank="1" showInputMessage="1" showErrorMessage="1" xr:uid="{00000000-0002-0000-0C00-000002000000}">
          <x14:formula1>
            <xm:f>Helper!$I$4</xm:f>
          </x14:formula1>
          <xm:sqref>A11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41">
    <pageSetUpPr fitToPage="1"/>
  </sheetPr>
  <dimension ref="A1:G12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7.125" style="39" customWidth="1"/>
    <col min="2" max="2" width="35" style="39" customWidth="1"/>
    <col min="3" max="3" width="26.625" style="39" customWidth="1"/>
    <col min="4" max="4" width="17.875" style="37" customWidth="1"/>
    <col min="5" max="5" width="17.875" style="144" customWidth="1"/>
    <col min="6" max="6" width="24" customWidth="1"/>
    <col min="7" max="7" width="12.5" customWidth="1"/>
    <col min="8" max="8" width="33.25" bestFit="1" customWidth="1"/>
    <col min="9" max="9" width="12.25" bestFit="1" customWidth="1"/>
    <col min="10" max="10" width="27.625" bestFit="1" customWidth="1"/>
    <col min="11" max="11" width="32" bestFit="1" customWidth="1"/>
    <col min="12" max="12" width="22.125" bestFit="1" customWidth="1"/>
    <col min="13" max="13" width="19.625" bestFit="1" customWidth="1"/>
    <col min="14" max="15" width="17.625" bestFit="1" customWidth="1"/>
  </cols>
  <sheetData>
    <row r="1" spans="1:7" x14ac:dyDescent="0.25">
      <c r="A1" s="168" t="s">
        <v>683</v>
      </c>
    </row>
    <row r="2" spans="1:7" x14ac:dyDescent="0.25">
      <c r="A2" s="44" t="s">
        <v>277</v>
      </c>
      <c r="B2"/>
      <c r="C2" s="9"/>
      <c r="D2" s="4"/>
      <c r="E2" s="7"/>
    </row>
    <row r="3" spans="1:7" x14ac:dyDescent="0.25">
      <c r="A3" s="1" t="s">
        <v>118</v>
      </c>
      <c r="B3"/>
      <c r="C3"/>
      <c r="D3" s="4"/>
      <c r="E3" s="29"/>
    </row>
    <row r="4" spans="1:7" x14ac:dyDescent="0.25">
      <c r="A4"/>
      <c r="B4"/>
      <c r="C4"/>
      <c r="D4" s="4"/>
      <c r="E4" s="29"/>
    </row>
    <row r="5" spans="1:7" s="4" customFormat="1" x14ac:dyDescent="0.25">
      <c r="A5" s="44" t="s">
        <v>288</v>
      </c>
      <c r="C5"/>
      <c r="E5" s="29"/>
      <c r="F5"/>
      <c r="G5"/>
    </row>
    <row r="6" spans="1:7" s="4" customFormat="1" x14ac:dyDescent="0.25">
      <c r="C6"/>
      <c r="E6" s="29"/>
      <c r="F6"/>
      <c r="G6"/>
    </row>
    <row r="7" spans="1:7" x14ac:dyDescent="0.25">
      <c r="A7" s="1" t="s">
        <v>141</v>
      </c>
      <c r="B7"/>
      <c r="C7"/>
      <c r="D7" s="4"/>
      <c r="E7" s="29"/>
    </row>
    <row r="8" spans="1:7" x14ac:dyDescent="0.25">
      <c r="A8" s="1"/>
      <c r="B8"/>
      <c r="C8"/>
      <c r="D8" s="4"/>
      <c r="E8"/>
    </row>
    <row r="9" spans="1:7" s="88" customFormat="1" ht="30" x14ac:dyDescent="0.25">
      <c r="B9" s="88" t="s">
        <v>172</v>
      </c>
      <c r="C9" s="88" t="s">
        <v>138</v>
      </c>
      <c r="D9" s="88" t="s">
        <v>136</v>
      </c>
      <c r="E9" s="88" t="s">
        <v>137</v>
      </c>
    </row>
    <row r="10" spans="1:7" x14ac:dyDescent="0.25">
      <c r="A10" s="4" t="s">
        <v>77</v>
      </c>
      <c r="B10" s="4" t="s">
        <v>89</v>
      </c>
      <c r="C10" s="7" t="s">
        <v>90</v>
      </c>
      <c r="D10" s="4" t="s">
        <v>91</v>
      </c>
      <c r="E10" s="4" t="s">
        <v>92</v>
      </c>
    </row>
    <row r="11" spans="1:7" x14ac:dyDescent="0.25">
      <c r="A11" s="25"/>
      <c r="B11" s="25"/>
      <c r="C11" s="170"/>
      <c r="D11" s="31"/>
      <c r="E11" s="31"/>
    </row>
    <row r="12" spans="1:7" x14ac:dyDescent="0.25">
      <c r="D12" s="30"/>
      <c r="E12" s="30"/>
    </row>
  </sheetData>
  <sheetProtection selectLockedCells="1"/>
  <dataConsolidate link="1"/>
  <hyperlinks>
    <hyperlink ref="A1" location="Basisinformationen!A1" display="zurück zu den Basisinformationen " xr:uid="{00000000-0004-0000-0D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D00-000000000000}">
          <x14:formula1>
            <xm:f>KLVV_RV!$D$3:$D$6</xm:f>
          </x14:formula1>
          <xm:sqref>B11</xm:sqref>
        </x14:dataValidation>
        <x14:dataValidation type="list" allowBlank="1" showInputMessage="1" showErrorMessage="1" xr:uid="{00000000-0002-0000-0D00-000001000000}">
          <x14:formula1>
            <xm:f>Helper!$I$4</xm:f>
          </x14:formula1>
          <xm:sqref>A11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abelle42">
    <pageSetUpPr fitToPage="1"/>
  </sheetPr>
  <dimension ref="A1:E12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25.875" style="39" customWidth="1"/>
    <col min="2" max="2" width="23.875" style="39" customWidth="1"/>
    <col min="3" max="3" width="15.625" style="30" customWidth="1"/>
    <col min="4" max="4" width="15.625" style="37" customWidth="1"/>
    <col min="5" max="5" width="12.5" style="7" customWidth="1"/>
    <col min="6" max="6" width="24" customWidth="1"/>
    <col min="7" max="7" width="20.25" bestFit="1" customWidth="1"/>
    <col min="8" max="8" width="33.25" bestFit="1" customWidth="1"/>
    <col min="9" max="9" width="12.25" bestFit="1" customWidth="1"/>
    <col min="10" max="10" width="27.625" bestFit="1" customWidth="1"/>
    <col min="11" max="11" width="32" bestFit="1" customWidth="1"/>
    <col min="12" max="12" width="22.125" bestFit="1" customWidth="1"/>
    <col min="13" max="13" width="19.625" bestFit="1" customWidth="1"/>
    <col min="14" max="15" width="17.625" bestFit="1" customWidth="1"/>
  </cols>
  <sheetData>
    <row r="1" spans="1:5" x14ac:dyDescent="0.25">
      <c r="A1" s="168" t="s">
        <v>683</v>
      </c>
    </row>
    <row r="2" spans="1:5" x14ac:dyDescent="0.25">
      <c r="A2" s="44" t="s">
        <v>277</v>
      </c>
      <c r="B2"/>
      <c r="C2" s="61"/>
      <c r="D2" s="4"/>
    </row>
    <row r="3" spans="1:5" x14ac:dyDescent="0.25">
      <c r="A3" s="1" t="s">
        <v>118</v>
      </c>
      <c r="B3"/>
      <c r="C3"/>
      <c r="D3" s="4"/>
      <c r="E3" s="29"/>
    </row>
    <row r="4" spans="1:5" x14ac:dyDescent="0.25">
      <c r="A4"/>
      <c r="B4"/>
      <c r="C4"/>
      <c r="D4" s="4"/>
      <c r="E4" s="29"/>
    </row>
    <row r="5" spans="1:5" x14ac:dyDescent="0.25">
      <c r="A5" s="44" t="s">
        <v>289</v>
      </c>
      <c r="B5"/>
      <c r="C5"/>
      <c r="D5" s="4"/>
      <c r="E5" s="29"/>
    </row>
    <row r="6" spans="1:5" x14ac:dyDescent="0.25">
      <c r="A6"/>
      <c r="B6"/>
      <c r="C6"/>
      <c r="D6" s="4"/>
      <c r="E6" s="29"/>
    </row>
    <row r="7" spans="1:5" x14ac:dyDescent="0.25">
      <c r="A7" s="1" t="s">
        <v>142</v>
      </c>
      <c r="B7"/>
      <c r="C7"/>
      <c r="D7" s="4"/>
      <c r="E7" s="29"/>
    </row>
    <row r="8" spans="1:5" x14ac:dyDescent="0.25">
      <c r="A8"/>
      <c r="B8" s="4"/>
      <c r="C8" s="29"/>
      <c r="D8"/>
      <c r="E8"/>
    </row>
    <row r="9" spans="1:5" s="87" customFormat="1" ht="30" x14ac:dyDescent="0.25">
      <c r="B9" s="87" t="s">
        <v>135</v>
      </c>
      <c r="C9" s="87" t="s">
        <v>136</v>
      </c>
      <c r="D9" s="87" t="s">
        <v>137</v>
      </c>
    </row>
    <row r="10" spans="1:5" x14ac:dyDescent="0.25">
      <c r="A10" s="4" t="s">
        <v>77</v>
      </c>
      <c r="B10" s="7" t="s">
        <v>93</v>
      </c>
      <c r="C10" s="4" t="s">
        <v>94</v>
      </c>
      <c r="D10" s="4" t="s">
        <v>139</v>
      </c>
      <c r="E10"/>
    </row>
    <row r="11" spans="1:5" x14ac:dyDescent="0.25">
      <c r="A11" s="25"/>
      <c r="B11" s="43"/>
      <c r="C11" s="31"/>
      <c r="D11" s="31"/>
      <c r="E11"/>
    </row>
    <row r="12" spans="1:5" x14ac:dyDescent="0.25">
      <c r="D12" s="30"/>
      <c r="E12"/>
    </row>
  </sheetData>
  <sheetProtection selectLockedCells="1"/>
  <dataConsolidate link="1"/>
  <hyperlinks>
    <hyperlink ref="A1" location="Basisinformationen!A1" display="zurück zu den Basisinformationen " xr:uid="{00000000-0004-0000-0E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Helper!$I$4</xm:f>
          </x14:formula1>
          <xm:sqref>A11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Tabelle43">
    <pageSetUpPr fitToPage="1"/>
  </sheetPr>
  <dimension ref="A1:G11"/>
  <sheetViews>
    <sheetView showGridLines="0" zoomScaleNormal="100" workbookViewId="0">
      <selection activeCell="C10" sqref="C10"/>
    </sheetView>
  </sheetViews>
  <sheetFormatPr baseColWidth="10" defaultRowHeight="15" x14ac:dyDescent="0.25"/>
  <cols>
    <col min="1" max="1" width="36.375" bestFit="1" customWidth="1"/>
    <col min="3" max="3" width="36.25" customWidth="1"/>
    <col min="4" max="4" width="32.25" style="4" customWidth="1"/>
    <col min="5" max="5" width="49.25" style="7" bestFit="1" customWidth="1"/>
    <col min="6" max="6" width="24" customWidth="1"/>
    <col min="7" max="7" width="20.25" bestFit="1" customWidth="1"/>
    <col min="8" max="8" width="33.25" bestFit="1" customWidth="1"/>
    <col min="9" max="9" width="12.25" bestFit="1" customWidth="1"/>
    <col min="10" max="10" width="27.625" bestFit="1" customWidth="1"/>
    <col min="11" max="11" width="32" bestFit="1" customWidth="1"/>
    <col min="12" max="12" width="22.125" bestFit="1" customWidth="1"/>
    <col min="13" max="13" width="19.625" bestFit="1" customWidth="1"/>
    <col min="14" max="15" width="17.625" bestFit="1" customWidth="1"/>
  </cols>
  <sheetData>
    <row r="1" spans="1:7" x14ac:dyDescent="0.25">
      <c r="A1" s="168" t="s">
        <v>683</v>
      </c>
    </row>
    <row r="2" spans="1:7" x14ac:dyDescent="0.25">
      <c r="A2" s="44" t="s">
        <v>277</v>
      </c>
      <c r="C2" s="9"/>
    </row>
    <row r="3" spans="1:7" x14ac:dyDescent="0.25">
      <c r="A3" s="1" t="s">
        <v>118</v>
      </c>
      <c r="C3" s="10"/>
      <c r="E3" s="11"/>
    </row>
    <row r="4" spans="1:7" x14ac:dyDescent="0.25">
      <c r="E4" s="11"/>
    </row>
    <row r="5" spans="1:7" x14ac:dyDescent="0.25">
      <c r="A5" s="44" t="s">
        <v>290</v>
      </c>
      <c r="E5" s="11"/>
    </row>
    <row r="6" spans="1:7" x14ac:dyDescent="0.25">
      <c r="E6" s="11"/>
    </row>
    <row r="7" spans="1:7" s="28" customFormat="1" x14ac:dyDescent="0.25">
      <c r="A7" s="1" t="s">
        <v>140</v>
      </c>
      <c r="D7" s="4"/>
      <c r="E7" s="7"/>
      <c r="F7"/>
      <c r="G7"/>
    </row>
    <row r="8" spans="1:7" x14ac:dyDescent="0.25">
      <c r="B8" s="4"/>
      <c r="C8" s="8" t="s">
        <v>228</v>
      </c>
      <c r="D8"/>
      <c r="E8"/>
    </row>
    <row r="9" spans="1:7" x14ac:dyDescent="0.25">
      <c r="B9" s="4"/>
      <c r="C9" s="8" t="s">
        <v>32</v>
      </c>
      <c r="D9"/>
      <c r="E9"/>
    </row>
    <row r="10" spans="1:7" x14ac:dyDescent="0.25">
      <c r="A10" s="45" t="s">
        <v>162</v>
      </c>
      <c r="B10" s="2" t="s">
        <v>28</v>
      </c>
      <c r="C10" s="27"/>
      <c r="D10"/>
      <c r="E10"/>
    </row>
    <row r="11" spans="1:7" x14ac:dyDescent="0.25">
      <c r="D11"/>
      <c r="E11"/>
    </row>
  </sheetData>
  <sheetProtection sheet="1" selectLockedCells="1"/>
  <dataConsolidate link="1"/>
  <hyperlinks>
    <hyperlink ref="A1" location="Basisinformationen!A1" display="zurück zu den Basisinformationen " xr:uid="{00000000-0004-0000-0F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F00-000000000000}">
          <x14:formula1>
            <xm:f>KLVV_GE!$D$3:$D$4</xm:f>
          </x14:formula1>
          <xm:sqref>C10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45">
    <pageSetUpPr fitToPage="1"/>
  </sheetPr>
  <dimension ref="A1:M11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4.625" style="130" customWidth="1"/>
    <col min="2" max="3" width="25.625" style="130" customWidth="1"/>
    <col min="4" max="4" width="15.625" style="146" customWidth="1"/>
    <col min="5" max="5" width="25.625" style="148" customWidth="1"/>
    <col min="6" max="7" width="15.625" style="130" customWidth="1"/>
    <col min="8" max="8" width="25.625" style="130" customWidth="1"/>
    <col min="9" max="9" width="15.625" style="146" customWidth="1"/>
    <col min="10" max="10" width="15.625" style="130" customWidth="1"/>
    <col min="11" max="13" width="25.625" style="130" customWidth="1"/>
  </cols>
  <sheetData>
    <row r="1" spans="1:13" x14ac:dyDescent="0.25">
      <c r="A1" s="168" t="s">
        <v>683</v>
      </c>
    </row>
    <row r="2" spans="1:13" x14ac:dyDescent="0.25">
      <c r="A2" s="62" t="s">
        <v>277</v>
      </c>
      <c r="B2"/>
      <c r="C2" s="9"/>
      <c r="D2" s="4"/>
      <c r="E2" s="7"/>
      <c r="F2"/>
      <c r="G2"/>
      <c r="H2"/>
      <c r="I2"/>
      <c r="J2"/>
      <c r="K2"/>
      <c r="L2"/>
      <c r="M2"/>
    </row>
    <row r="3" spans="1:13" x14ac:dyDescent="0.25">
      <c r="A3" s="63" t="s">
        <v>118</v>
      </c>
      <c r="B3"/>
      <c r="C3" s="10"/>
      <c r="D3" s="4"/>
      <c r="E3" s="7"/>
      <c r="F3"/>
      <c r="G3"/>
      <c r="H3"/>
      <c r="I3"/>
      <c r="J3"/>
      <c r="K3"/>
      <c r="L3"/>
      <c r="M3"/>
    </row>
    <row r="4" spans="1:13" x14ac:dyDescent="0.25">
      <c r="A4" s="5"/>
      <c r="B4"/>
      <c r="C4" s="10"/>
      <c r="D4" s="4"/>
      <c r="E4" s="7"/>
      <c r="F4"/>
      <c r="G4"/>
      <c r="H4"/>
      <c r="I4"/>
      <c r="J4"/>
      <c r="K4"/>
      <c r="L4"/>
      <c r="M4"/>
    </row>
    <row r="5" spans="1:13" s="4" customFormat="1" x14ac:dyDescent="0.25">
      <c r="A5" s="62" t="s">
        <v>291</v>
      </c>
      <c r="C5" s="10"/>
      <c r="E5" s="7"/>
      <c r="F5"/>
      <c r="G5"/>
      <c r="H5"/>
      <c r="I5"/>
      <c r="J5"/>
      <c r="K5"/>
      <c r="L5"/>
      <c r="M5"/>
    </row>
    <row r="6" spans="1:13" s="4" customFormat="1" x14ac:dyDescent="0.25">
      <c r="A6" s="5"/>
      <c r="C6" s="10"/>
      <c r="E6" s="7"/>
      <c r="F6"/>
      <c r="G6"/>
      <c r="H6"/>
      <c r="I6"/>
      <c r="J6"/>
      <c r="K6"/>
      <c r="L6"/>
      <c r="M6"/>
    </row>
    <row r="7" spans="1:13" x14ac:dyDescent="0.25">
      <c r="A7" s="63" t="s">
        <v>143</v>
      </c>
      <c r="B7"/>
      <c r="C7" s="10"/>
      <c r="D7" s="4"/>
      <c r="E7" s="7"/>
      <c r="F7"/>
      <c r="G7"/>
      <c r="H7"/>
      <c r="I7"/>
      <c r="J7"/>
      <c r="K7"/>
      <c r="L7"/>
      <c r="M7"/>
    </row>
    <row r="8" spans="1:13" x14ac:dyDescent="0.25">
      <c r="A8" s="63"/>
      <c r="B8"/>
      <c r="C8" s="10"/>
      <c r="D8" s="4"/>
      <c r="E8" s="7"/>
      <c r="F8"/>
      <c r="G8"/>
      <c r="H8"/>
      <c r="I8"/>
      <c r="J8"/>
      <c r="K8"/>
      <c r="L8"/>
      <c r="M8"/>
    </row>
    <row r="9" spans="1:13" s="89" customFormat="1" ht="45" x14ac:dyDescent="0.25">
      <c r="A9" s="88"/>
      <c r="B9" s="88" t="s">
        <v>144</v>
      </c>
      <c r="C9" s="88" t="s">
        <v>145</v>
      </c>
      <c r="D9" s="88" t="s">
        <v>146</v>
      </c>
      <c r="E9" s="88" t="s">
        <v>147</v>
      </c>
      <c r="F9" s="88" t="s">
        <v>148</v>
      </c>
      <c r="G9" s="88" t="s">
        <v>149</v>
      </c>
      <c r="H9" s="88" t="s">
        <v>150</v>
      </c>
      <c r="I9" s="88" t="s">
        <v>151</v>
      </c>
      <c r="J9" s="88" t="s">
        <v>152</v>
      </c>
      <c r="K9" s="88" t="s">
        <v>153</v>
      </c>
      <c r="L9" s="88" t="s">
        <v>635</v>
      </c>
      <c r="M9" s="88" t="s">
        <v>636</v>
      </c>
    </row>
    <row r="10" spans="1:13" x14ac:dyDescent="0.25">
      <c r="A10" s="4" t="s">
        <v>77</v>
      </c>
      <c r="B10" s="4" t="s">
        <v>154</v>
      </c>
      <c r="C10" s="7" t="s">
        <v>155</v>
      </c>
      <c r="D10" s="4" t="s">
        <v>156</v>
      </c>
      <c r="E10" s="7" t="s">
        <v>157</v>
      </c>
      <c r="F10" s="4" t="s">
        <v>158</v>
      </c>
      <c r="G10" s="7" t="s">
        <v>159</v>
      </c>
      <c r="H10" s="4" t="s">
        <v>160</v>
      </c>
      <c r="I10" s="7" t="s">
        <v>161</v>
      </c>
      <c r="J10" s="4" t="s">
        <v>179</v>
      </c>
      <c r="K10" s="7" t="s">
        <v>180</v>
      </c>
      <c r="L10" s="4" t="s">
        <v>209</v>
      </c>
      <c r="M10" s="4" t="s">
        <v>210</v>
      </c>
    </row>
    <row r="11" spans="1:13" x14ac:dyDescent="0.25">
      <c r="C11" s="174"/>
      <c r="E11" s="130"/>
      <c r="H11" s="147"/>
      <c r="J11" s="175"/>
      <c r="K11" s="175"/>
      <c r="L11" s="175"/>
      <c r="M11" s="175"/>
    </row>
  </sheetData>
  <sheetProtection selectLockedCells="1"/>
  <dataConsolidate link="1"/>
  <hyperlinks>
    <hyperlink ref="A1" location="Basisinformationen!A1" display="zurück zu den Basisinformationen " xr:uid="{00000000-0004-0000-10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scale="51" orientation="landscape" r:id="rId1"/>
  <headerFooter>
    <oddFooter>&amp;C15.02.2024   10:42:57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1000-000000000000}">
          <x14:formula1>
            <xm:f>KLVV_VO!$D$3:$D$6</xm:f>
          </x14:formula1>
          <xm:sqref>B11 B12:B24</xm:sqref>
        </x14:dataValidation>
        <x14:dataValidation type="list" allowBlank="1" showInputMessage="1" showErrorMessage="1" xr:uid="{00000000-0002-0000-1000-000001000000}">
          <x14:formula1>
            <xm:f>Helper!$I$4</xm:f>
          </x14:formula1>
          <xm:sqref>A11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51">
    <pageSetUpPr fitToPage="1"/>
  </sheetPr>
  <dimension ref="A1:I29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4.625" style="130" customWidth="1"/>
    <col min="2" max="5" width="23.125" style="130" customWidth="1"/>
    <col min="6" max="6" width="23.125" style="149" customWidth="1"/>
    <col min="7" max="7" width="23.125" style="130" customWidth="1"/>
    <col min="8" max="8" width="14.125" customWidth="1"/>
    <col min="9" max="9" width="12.5" customWidth="1"/>
  </cols>
  <sheetData>
    <row r="1" spans="1:9" x14ac:dyDescent="0.25">
      <c r="A1" s="168" t="s">
        <v>683</v>
      </c>
      <c r="E1" s="168"/>
    </row>
    <row r="2" spans="1:9" x14ac:dyDescent="0.25">
      <c r="A2" s="62" t="s">
        <v>277</v>
      </c>
      <c r="B2"/>
      <c r="C2" s="9"/>
      <c r="D2" s="9"/>
      <c r="E2" s="4"/>
      <c r="F2" s="7"/>
      <c r="G2"/>
    </row>
    <row r="3" spans="1:9" x14ac:dyDescent="0.25">
      <c r="A3" s="63" t="s">
        <v>118</v>
      </c>
      <c r="B3"/>
      <c r="C3" s="10"/>
      <c r="D3" s="10"/>
      <c r="E3" s="4"/>
      <c r="F3" s="7"/>
      <c r="G3"/>
    </row>
    <row r="4" spans="1:9" x14ac:dyDescent="0.25">
      <c r="A4" s="5"/>
      <c r="B4"/>
      <c r="C4"/>
      <c r="D4"/>
      <c r="E4" s="4"/>
      <c r="F4" s="7"/>
      <c r="G4"/>
    </row>
    <row r="5" spans="1:9" s="4" customFormat="1" x14ac:dyDescent="0.25">
      <c r="A5" s="62" t="s">
        <v>292</v>
      </c>
      <c r="C5"/>
      <c r="D5"/>
      <c r="F5" s="7"/>
      <c r="G5"/>
      <c r="H5"/>
      <c r="I5"/>
    </row>
    <row r="6" spans="1:9" s="4" customFormat="1" x14ac:dyDescent="0.25">
      <c r="A6" s="5"/>
      <c r="C6"/>
      <c r="D6"/>
      <c r="F6" s="7"/>
      <c r="G6"/>
      <c r="H6"/>
      <c r="I6"/>
    </row>
    <row r="7" spans="1:9" x14ac:dyDescent="0.25">
      <c r="A7" s="63" t="s">
        <v>197</v>
      </c>
      <c r="B7"/>
      <c r="C7"/>
      <c r="D7"/>
      <c r="E7" s="4"/>
      <c r="F7" s="7"/>
      <c r="G7"/>
    </row>
    <row r="8" spans="1:9" x14ac:dyDescent="0.25">
      <c r="A8" s="63"/>
      <c r="B8"/>
      <c r="C8"/>
      <c r="D8"/>
      <c r="E8" s="4"/>
      <c r="F8" s="7"/>
      <c r="G8"/>
    </row>
    <row r="9" spans="1:9" s="88" customFormat="1" ht="30" x14ac:dyDescent="0.25">
      <c r="B9" s="88" t="s">
        <v>144</v>
      </c>
      <c r="C9" s="88" t="s">
        <v>145</v>
      </c>
      <c r="D9" s="88" t="s">
        <v>146</v>
      </c>
      <c r="E9" s="88" t="s">
        <v>147</v>
      </c>
      <c r="F9" s="88" t="s">
        <v>198</v>
      </c>
      <c r="G9" s="88" t="s">
        <v>152</v>
      </c>
    </row>
    <row r="10" spans="1:9" x14ac:dyDescent="0.25">
      <c r="A10" s="4" t="s">
        <v>77</v>
      </c>
      <c r="B10" s="4" t="s">
        <v>211</v>
      </c>
      <c r="C10" s="7" t="s">
        <v>212</v>
      </c>
      <c r="D10" s="7" t="s">
        <v>685</v>
      </c>
      <c r="E10" s="4" t="s">
        <v>213</v>
      </c>
      <c r="F10" s="7" t="s">
        <v>214</v>
      </c>
      <c r="G10" s="4" t="s">
        <v>215</v>
      </c>
    </row>
    <row r="11" spans="1:9" x14ac:dyDescent="0.25">
      <c r="C11" s="145"/>
      <c r="D11" s="176"/>
      <c r="F11" s="146"/>
    </row>
    <row r="12" spans="1:9" x14ac:dyDescent="0.25">
      <c r="D12" s="146"/>
    </row>
    <row r="13" spans="1:9" x14ac:dyDescent="0.25">
      <c r="D13" s="146"/>
    </row>
    <row r="14" spans="1:9" x14ac:dyDescent="0.25">
      <c r="D14" s="146"/>
    </row>
    <row r="15" spans="1:9" x14ac:dyDescent="0.25">
      <c r="D15" s="146"/>
    </row>
    <row r="16" spans="1:9" x14ac:dyDescent="0.25">
      <c r="D16" s="146"/>
    </row>
    <row r="17" spans="4:4" x14ac:dyDescent="0.25">
      <c r="D17" s="146"/>
    </row>
    <row r="18" spans="4:4" x14ac:dyDescent="0.25">
      <c r="D18" s="146"/>
    </row>
    <row r="19" spans="4:4" x14ac:dyDescent="0.25">
      <c r="D19" s="146"/>
    </row>
    <row r="20" spans="4:4" x14ac:dyDescent="0.25">
      <c r="D20" s="146"/>
    </row>
    <row r="21" spans="4:4" x14ac:dyDescent="0.25">
      <c r="D21" s="146"/>
    </row>
    <row r="22" spans="4:4" x14ac:dyDescent="0.25">
      <c r="D22" s="146"/>
    </row>
    <row r="23" spans="4:4" x14ac:dyDescent="0.25">
      <c r="D23" s="146"/>
    </row>
    <row r="24" spans="4:4" x14ac:dyDescent="0.25">
      <c r="D24" s="146"/>
    </row>
    <row r="25" spans="4:4" x14ac:dyDescent="0.25">
      <c r="D25" s="146"/>
    </row>
    <row r="26" spans="4:4" x14ac:dyDescent="0.25">
      <c r="D26" s="146"/>
    </row>
    <row r="27" spans="4:4" x14ac:dyDescent="0.25">
      <c r="D27" s="146"/>
    </row>
    <row r="28" spans="4:4" x14ac:dyDescent="0.25">
      <c r="D28" s="146"/>
    </row>
    <row r="29" spans="4:4" x14ac:dyDescent="0.25">
      <c r="D29" s="146"/>
    </row>
  </sheetData>
  <sheetProtection selectLockedCells="1"/>
  <dataConsolidate link="1"/>
  <hyperlinks>
    <hyperlink ref="A1" location="Basisinformationen!A1" display="zurück zu den Basisinformationen " xr:uid="{00000000-0004-0000-11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scale="90" orientation="landscape" r:id="rId1"/>
  <headerFooter>
    <oddFooter>&amp;C15.02.2024   10:42:57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1100-000001000000}">
          <x14:formula1>
            <xm:f>Helper!$I$4</xm:f>
          </x14:formula1>
          <xm:sqref>A11</xm:sqref>
        </x14:dataValidation>
        <x14:dataValidation type="list" allowBlank="1" showInputMessage="1" showErrorMessage="1" xr:uid="{00000000-0002-0000-1100-000000000000}">
          <x14:formula1>
            <xm:f>KLVV_AR!$D$3:$D$5</xm:f>
          </x14:formula1>
          <xm:sqref>B11:B19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abelle52">
    <pageSetUpPr fitToPage="1"/>
  </sheetPr>
  <dimension ref="A1:F12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4.625" style="42" customWidth="1"/>
    <col min="2" max="2" width="9.25" bestFit="1" customWidth="1"/>
    <col min="3" max="3" width="13.125" style="30" customWidth="1"/>
    <col min="4" max="4" width="25" style="42" customWidth="1"/>
    <col min="5" max="5" width="14.125" style="7" customWidth="1"/>
    <col min="6" max="6" width="12.5" style="4" customWidth="1"/>
  </cols>
  <sheetData>
    <row r="1" spans="1:6" x14ac:dyDescent="0.25">
      <c r="A1" s="168" t="s">
        <v>683</v>
      </c>
    </row>
    <row r="2" spans="1:6" x14ac:dyDescent="0.25">
      <c r="A2" s="44" t="s">
        <v>277</v>
      </c>
      <c r="C2" s="9"/>
      <c r="D2" s="4"/>
    </row>
    <row r="3" spans="1:6" x14ac:dyDescent="0.25">
      <c r="A3" s="1" t="s">
        <v>118</v>
      </c>
      <c r="C3"/>
      <c r="D3" s="4"/>
    </row>
    <row r="4" spans="1:6" x14ac:dyDescent="0.25">
      <c r="A4"/>
      <c r="C4"/>
      <c r="D4" s="4"/>
    </row>
    <row r="5" spans="1:6" x14ac:dyDescent="0.25">
      <c r="A5" s="44" t="s">
        <v>293</v>
      </c>
      <c r="C5"/>
      <c r="D5" s="4"/>
    </row>
    <row r="6" spans="1:6" s="4" customFormat="1" x14ac:dyDescent="0.25">
      <c r="C6"/>
      <c r="E6" s="7"/>
    </row>
    <row r="7" spans="1:6" s="4" customFormat="1" x14ac:dyDescent="0.25">
      <c r="A7" s="1" t="s">
        <v>200</v>
      </c>
      <c r="C7"/>
      <c r="E7" s="7"/>
    </row>
    <row r="8" spans="1:6" s="4" customFormat="1" x14ac:dyDescent="0.25">
      <c r="A8" s="1"/>
      <c r="C8"/>
      <c r="E8" s="7"/>
    </row>
    <row r="9" spans="1:6" s="89" customFormat="1" ht="30" x14ac:dyDescent="0.25">
      <c r="A9" s="88"/>
      <c r="B9" s="88" t="s">
        <v>201</v>
      </c>
      <c r="C9" s="88" t="s">
        <v>202</v>
      </c>
      <c r="D9" s="88" t="s">
        <v>203</v>
      </c>
    </row>
    <row r="10" spans="1:6" s="28" customFormat="1" x14ac:dyDescent="0.25">
      <c r="A10" s="4" t="s">
        <v>77</v>
      </c>
      <c r="B10" s="4" t="s">
        <v>216</v>
      </c>
      <c r="C10" s="7" t="s">
        <v>217</v>
      </c>
      <c r="D10" s="4" t="s">
        <v>218</v>
      </c>
    </row>
    <row r="11" spans="1:6" x14ac:dyDescent="0.25">
      <c r="B11" s="4"/>
      <c r="C11" s="36"/>
      <c r="E11"/>
      <c r="F11"/>
    </row>
    <row r="12" spans="1:6" x14ac:dyDescent="0.25">
      <c r="E12"/>
      <c r="F12"/>
    </row>
  </sheetData>
  <sheetProtection selectLockedCells="1"/>
  <dataConsolidate link="1"/>
  <dataValidations count="1">
    <dataValidation type="whole" allowBlank="1" showInputMessage="1" showErrorMessage="1" sqref="B11" xr:uid="{00000000-0002-0000-1200-000000000000}">
      <formula1>1</formula1>
      <formula2>100</formula2>
    </dataValidation>
  </dataValidations>
  <hyperlinks>
    <hyperlink ref="A1" location="Basisinformationen!A1" display="zurück zu den Basisinformationen " xr:uid="{00000000-0004-0000-12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200-000001000000}">
          <x14:formula1>
            <xm:f>Helper!$I$4</xm:f>
          </x14:formula1>
          <xm:sqref>A11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Tabelle53">
    <pageSetUpPr fitToPage="1"/>
  </sheetPr>
  <dimension ref="A1:J11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4.625" style="130" customWidth="1"/>
    <col min="2" max="3" width="22.75" style="130" customWidth="1"/>
    <col min="4" max="4" width="22.75" style="148" customWidth="1"/>
    <col min="5" max="6" width="22.75" style="130" customWidth="1"/>
    <col min="7" max="7" width="22.75" style="37" customWidth="1"/>
    <col min="8" max="8" width="22.75" style="25" customWidth="1"/>
    <col min="9" max="9" width="12.5" style="4" customWidth="1"/>
    <col min="10" max="10" width="14.125" style="4" customWidth="1"/>
  </cols>
  <sheetData>
    <row r="1" spans="1:10" x14ac:dyDescent="0.25">
      <c r="A1" s="168" t="s">
        <v>683</v>
      </c>
    </row>
    <row r="2" spans="1:10" x14ac:dyDescent="0.25">
      <c r="A2" s="44" t="s">
        <v>277</v>
      </c>
      <c r="B2"/>
      <c r="C2" s="61"/>
      <c r="D2" s="7"/>
      <c r="E2" s="4"/>
      <c r="F2" s="4"/>
      <c r="G2" s="4"/>
      <c r="H2" s="4"/>
    </row>
    <row r="3" spans="1:10" x14ac:dyDescent="0.25">
      <c r="A3" s="1" t="s">
        <v>118</v>
      </c>
      <c r="B3"/>
      <c r="C3" s="9"/>
      <c r="D3" s="7"/>
      <c r="E3" s="4"/>
      <c r="F3" s="4"/>
      <c r="G3" s="4"/>
      <c r="H3" s="4"/>
    </row>
    <row r="4" spans="1:10" x14ac:dyDescent="0.25">
      <c r="A4"/>
      <c r="B4"/>
      <c r="C4"/>
      <c r="D4" s="7"/>
      <c r="E4" s="4"/>
      <c r="F4" s="4"/>
      <c r="G4" s="4"/>
      <c r="H4" s="4"/>
    </row>
    <row r="5" spans="1:10" x14ac:dyDescent="0.25">
      <c r="A5" s="44" t="s">
        <v>538</v>
      </c>
      <c r="B5"/>
      <c r="C5" s="10"/>
      <c r="D5" s="7"/>
      <c r="E5" s="4"/>
      <c r="F5" s="4"/>
      <c r="G5" s="4"/>
      <c r="H5" s="4"/>
    </row>
    <row r="6" spans="1:10" x14ac:dyDescent="0.25">
      <c r="A6"/>
      <c r="B6"/>
      <c r="C6"/>
      <c r="D6" s="7"/>
      <c r="E6" s="4"/>
      <c r="F6" s="4"/>
      <c r="G6" s="4"/>
      <c r="H6" s="4"/>
    </row>
    <row r="7" spans="1:10" s="4" customFormat="1" x14ac:dyDescent="0.25">
      <c r="A7" s="1" t="s">
        <v>204</v>
      </c>
      <c r="C7"/>
      <c r="D7" s="7"/>
    </row>
    <row r="8" spans="1:10" s="4" customFormat="1" x14ac:dyDescent="0.25">
      <c r="A8" s="1"/>
      <c r="C8"/>
      <c r="D8" s="7"/>
    </row>
    <row r="9" spans="1:10" s="90" customFormat="1" ht="30" x14ac:dyDescent="0.25">
      <c r="A9" s="88"/>
      <c r="B9" s="88" t="s">
        <v>145</v>
      </c>
      <c r="C9" s="88" t="s">
        <v>147</v>
      </c>
      <c r="D9" s="88" t="s">
        <v>148</v>
      </c>
      <c r="E9" s="88" t="s">
        <v>149</v>
      </c>
      <c r="F9" s="88" t="s">
        <v>150</v>
      </c>
      <c r="G9" s="88" t="s">
        <v>205</v>
      </c>
      <c r="H9" s="88" t="s">
        <v>206</v>
      </c>
    </row>
    <row r="10" spans="1:10" x14ac:dyDescent="0.25">
      <c r="A10" s="4" t="s">
        <v>77</v>
      </c>
      <c r="B10" s="7" t="s">
        <v>219</v>
      </c>
      <c r="C10" s="4" t="s">
        <v>220</v>
      </c>
      <c r="D10" s="7" t="s">
        <v>221</v>
      </c>
      <c r="E10" s="4" t="s">
        <v>222</v>
      </c>
      <c r="F10" s="7" t="s">
        <v>547</v>
      </c>
      <c r="G10" s="4" t="s">
        <v>548</v>
      </c>
      <c r="H10" s="7" t="s">
        <v>549</v>
      </c>
      <c r="I10"/>
      <c r="J10"/>
    </row>
    <row r="11" spans="1:10" s="28" customFormat="1" x14ac:dyDescent="0.25">
      <c r="A11" s="130"/>
      <c r="B11" s="145"/>
      <c r="C11" s="130"/>
      <c r="D11" s="130"/>
      <c r="E11" s="130"/>
      <c r="F11" s="147"/>
      <c r="G11" s="37"/>
      <c r="H11" s="25"/>
    </row>
  </sheetData>
  <sheetProtection selectLockedCells="1"/>
  <dataConsolidate link="1"/>
  <hyperlinks>
    <hyperlink ref="A1" location="Basisinformationen!A1" display="zurück zu den Basisinformationen " xr:uid="{00000000-0004-0000-1300-000000000000}"/>
  </hyperlinks>
  <printOptions horizontalCentered="1"/>
  <pageMargins left="0.39370078740157477" right="0.39370078740157477" top="0.39370078740157477" bottom="0.39370078740157477" header="0.39370078740157477" footer="0.39370078740157477"/>
  <pageSetup paperSize="9" scale="79" orientation="landscape" r:id="rId1"/>
  <headerFooter>
    <oddFooter>&amp;C15.02.2024   10:42:57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1300-000000000000}">
          <x14:formula1>
            <xm:f>KLVV_VM!$D$3:$D$4</xm:f>
          </x14:formula1>
          <xm:sqref>H11</xm:sqref>
        </x14:dataValidation>
        <x14:dataValidation type="list" allowBlank="1" showInputMessage="1" showErrorMessage="1" xr:uid="{00000000-0002-0000-1300-000001000000}">
          <x14:formula1>
            <xm:f>Helper!$I$4</xm:f>
          </x14:formula1>
          <xm:sqref>A11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Tabelle2"/>
  <dimension ref="A1:D7"/>
  <sheetViews>
    <sheetView zoomScaleNormal="100" workbookViewId="0"/>
  </sheetViews>
  <sheetFormatPr baseColWidth="10" defaultColWidth="11" defaultRowHeight="14.25" x14ac:dyDescent="0.2"/>
  <cols>
    <col min="1" max="1" width="28.125" style="76" bestFit="1" customWidth="1"/>
    <col min="2" max="2" width="18.5" style="76" bestFit="1" customWidth="1"/>
    <col min="3" max="3" width="29.625" style="77" bestFit="1" customWidth="1"/>
    <col min="4" max="4" width="18.5" style="76" bestFit="1" customWidth="1"/>
    <col min="5" max="16384" width="11" style="76"/>
  </cols>
  <sheetData>
    <row r="1" spans="1:4" ht="15" x14ac:dyDescent="0.25">
      <c r="A1" s="74" t="s">
        <v>294</v>
      </c>
      <c r="B1" s="74" t="s">
        <v>145</v>
      </c>
      <c r="C1" s="75" t="s">
        <v>295</v>
      </c>
      <c r="D1" s="74" t="s">
        <v>145</v>
      </c>
    </row>
    <row r="2" spans="1:4" x14ac:dyDescent="0.2">
      <c r="A2" s="76" t="s">
        <v>177</v>
      </c>
      <c r="B2" s="76" t="s">
        <v>177</v>
      </c>
      <c r="C2" s="77" t="s">
        <v>296</v>
      </c>
    </row>
    <row r="3" spans="1:4" x14ac:dyDescent="0.2">
      <c r="A3" s="76" t="s">
        <v>178</v>
      </c>
      <c r="B3" s="76" t="s">
        <v>178</v>
      </c>
      <c r="C3" s="78" t="s">
        <v>177</v>
      </c>
      <c r="D3" s="76" t="s">
        <v>177</v>
      </c>
    </row>
    <row r="4" spans="1:4" x14ac:dyDescent="0.2">
      <c r="C4" s="78" t="s">
        <v>178</v>
      </c>
      <c r="D4" s="76" t="s">
        <v>178</v>
      </c>
    </row>
    <row r="5" spans="1:4" x14ac:dyDescent="0.2">
      <c r="C5" s="78"/>
    </row>
    <row r="7" spans="1:4" x14ac:dyDescent="0.2">
      <c r="C7" s="78"/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Tabelle3"/>
  <dimension ref="A1:D4"/>
  <sheetViews>
    <sheetView workbookViewId="0"/>
  </sheetViews>
  <sheetFormatPr baseColWidth="10" defaultColWidth="11" defaultRowHeight="14.25" x14ac:dyDescent="0.2"/>
  <cols>
    <col min="1" max="2" width="18.5" style="76" bestFit="1" customWidth="1"/>
    <col min="3" max="3" width="20" style="76" bestFit="1" customWidth="1"/>
    <col min="4" max="4" width="18.5" style="76" bestFit="1" customWidth="1"/>
    <col min="5" max="16384" width="11" style="76"/>
  </cols>
  <sheetData>
    <row r="1" spans="1:4" ht="15" x14ac:dyDescent="0.25">
      <c r="A1" s="74" t="s">
        <v>294</v>
      </c>
      <c r="B1" s="74" t="s">
        <v>145</v>
      </c>
      <c r="C1" s="75" t="s">
        <v>295</v>
      </c>
      <c r="D1" s="74" t="s">
        <v>145</v>
      </c>
    </row>
    <row r="2" spans="1:4" x14ac:dyDescent="0.2">
      <c r="A2" s="76" t="s">
        <v>297</v>
      </c>
      <c r="B2" s="76" t="s">
        <v>297</v>
      </c>
      <c r="C2" s="77" t="s">
        <v>298</v>
      </c>
    </row>
    <row r="3" spans="1:4" x14ac:dyDescent="0.2">
      <c r="A3" s="76" t="s">
        <v>207</v>
      </c>
      <c r="B3" s="76" t="s">
        <v>207</v>
      </c>
      <c r="C3" s="78" t="s">
        <v>297</v>
      </c>
      <c r="D3" s="76" t="s">
        <v>297</v>
      </c>
    </row>
    <row r="4" spans="1:4" x14ac:dyDescent="0.2">
      <c r="C4" s="78" t="s">
        <v>207</v>
      </c>
      <c r="D4" s="76" t="s">
        <v>207</v>
      </c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Tabelle4"/>
  <dimension ref="A1:D42"/>
  <sheetViews>
    <sheetView zoomScaleNormal="100" workbookViewId="0"/>
  </sheetViews>
  <sheetFormatPr baseColWidth="10" defaultColWidth="11" defaultRowHeight="14.25" x14ac:dyDescent="0.2"/>
  <cols>
    <col min="1" max="2" width="33.625" style="77" bestFit="1" customWidth="1"/>
    <col min="3" max="3" width="53.875" style="77" customWidth="1"/>
    <col min="4" max="4" width="33.625" style="77" bestFit="1" customWidth="1"/>
    <col min="5" max="16384" width="11" style="76"/>
  </cols>
  <sheetData>
    <row r="1" spans="1:4" ht="15" x14ac:dyDescent="0.25">
      <c r="A1" s="75" t="s">
        <v>294</v>
      </c>
      <c r="B1" s="75" t="s">
        <v>145</v>
      </c>
      <c r="C1" s="75" t="s">
        <v>295</v>
      </c>
      <c r="D1" s="75" t="s">
        <v>145</v>
      </c>
    </row>
    <row r="2" spans="1:4" x14ac:dyDescent="0.2">
      <c r="A2" s="77" t="s">
        <v>173</v>
      </c>
      <c r="B2" s="77" t="s">
        <v>173</v>
      </c>
      <c r="C2" s="77" t="s">
        <v>299</v>
      </c>
    </row>
    <row r="3" spans="1:4" x14ac:dyDescent="0.2">
      <c r="A3" s="77" t="s">
        <v>174</v>
      </c>
      <c r="B3" s="77" t="s">
        <v>174</v>
      </c>
      <c r="C3" s="79" t="s">
        <v>173</v>
      </c>
      <c r="D3" s="77" t="s">
        <v>173</v>
      </c>
    </row>
    <row r="4" spans="1:4" x14ac:dyDescent="0.2">
      <c r="A4" s="77" t="s">
        <v>175</v>
      </c>
      <c r="B4" s="77" t="s">
        <v>175</v>
      </c>
      <c r="C4" s="79" t="s">
        <v>174</v>
      </c>
      <c r="D4" s="77" t="s">
        <v>174</v>
      </c>
    </row>
    <row r="5" spans="1:4" x14ac:dyDescent="0.2">
      <c r="A5" s="77" t="s">
        <v>176</v>
      </c>
      <c r="B5" s="77" t="s">
        <v>176</v>
      </c>
      <c r="C5" s="79" t="s">
        <v>175</v>
      </c>
      <c r="D5" s="77" t="s">
        <v>175</v>
      </c>
    </row>
    <row r="6" spans="1:4" x14ac:dyDescent="0.2">
      <c r="C6" s="79" t="s">
        <v>176</v>
      </c>
      <c r="D6" s="77" t="s">
        <v>176</v>
      </c>
    </row>
    <row r="7" spans="1:4" x14ac:dyDescent="0.2">
      <c r="C7" s="79"/>
    </row>
    <row r="8" spans="1:4" x14ac:dyDescent="0.2">
      <c r="C8" s="79"/>
    </row>
    <row r="9" spans="1:4" x14ac:dyDescent="0.2">
      <c r="C9" s="79"/>
    </row>
    <row r="10" spans="1:4" x14ac:dyDescent="0.2">
      <c r="C10" s="79"/>
    </row>
    <row r="11" spans="1:4" x14ac:dyDescent="0.2">
      <c r="C11" s="79"/>
    </row>
    <row r="12" spans="1:4" x14ac:dyDescent="0.2">
      <c r="C12" s="79"/>
    </row>
    <row r="13" spans="1:4" x14ac:dyDescent="0.2">
      <c r="C13" s="79"/>
    </row>
    <row r="14" spans="1:4" x14ac:dyDescent="0.2">
      <c r="C14" s="79"/>
    </row>
    <row r="15" spans="1:4" x14ac:dyDescent="0.2">
      <c r="C15" s="79"/>
    </row>
    <row r="16" spans="1:4" x14ac:dyDescent="0.2">
      <c r="C16" s="79"/>
    </row>
    <row r="17" spans="3:3" x14ac:dyDescent="0.2">
      <c r="C17" s="79"/>
    </row>
    <row r="18" spans="3:3" x14ac:dyDescent="0.2">
      <c r="C18" s="79"/>
    </row>
    <row r="19" spans="3:3" x14ac:dyDescent="0.2">
      <c r="C19" s="79"/>
    </row>
    <row r="20" spans="3:3" x14ac:dyDescent="0.2">
      <c r="C20" s="79"/>
    </row>
    <row r="21" spans="3:3" x14ac:dyDescent="0.2">
      <c r="C21" s="79"/>
    </row>
    <row r="22" spans="3:3" x14ac:dyDescent="0.2">
      <c r="C22" s="79"/>
    </row>
    <row r="23" spans="3:3" x14ac:dyDescent="0.2">
      <c r="C23" s="79"/>
    </row>
    <row r="24" spans="3:3" x14ac:dyDescent="0.2">
      <c r="C24" s="79"/>
    </row>
    <row r="25" spans="3:3" x14ac:dyDescent="0.2">
      <c r="C25" s="79"/>
    </row>
    <row r="26" spans="3:3" x14ac:dyDescent="0.2">
      <c r="C26" s="79"/>
    </row>
    <row r="27" spans="3:3" x14ac:dyDescent="0.2">
      <c r="C27" s="79"/>
    </row>
    <row r="28" spans="3:3" x14ac:dyDescent="0.2">
      <c r="C28" s="79"/>
    </row>
    <row r="29" spans="3:3" x14ac:dyDescent="0.2">
      <c r="C29" s="79"/>
    </row>
    <row r="30" spans="3:3" x14ac:dyDescent="0.2">
      <c r="C30" s="79"/>
    </row>
    <row r="31" spans="3:3" x14ac:dyDescent="0.2">
      <c r="C31" s="79"/>
    </row>
    <row r="32" spans="3:3" x14ac:dyDescent="0.2">
      <c r="C32" s="79"/>
    </row>
    <row r="33" spans="3:3" x14ac:dyDescent="0.2">
      <c r="C33" s="79"/>
    </row>
    <row r="34" spans="3:3" x14ac:dyDescent="0.2">
      <c r="C34" s="79"/>
    </row>
    <row r="35" spans="3:3" x14ac:dyDescent="0.2">
      <c r="C35" s="79"/>
    </row>
    <row r="36" spans="3:3" x14ac:dyDescent="0.2">
      <c r="C36" s="79"/>
    </row>
    <row r="37" spans="3:3" x14ac:dyDescent="0.2">
      <c r="C37" s="79"/>
    </row>
    <row r="38" spans="3:3" x14ac:dyDescent="0.2">
      <c r="C38" s="79"/>
    </row>
    <row r="39" spans="3:3" x14ac:dyDescent="0.2">
      <c r="C39" s="79"/>
    </row>
    <row r="40" spans="3:3" x14ac:dyDescent="0.2">
      <c r="C40" s="79"/>
    </row>
    <row r="41" spans="3:3" x14ac:dyDescent="0.2">
      <c r="C41" s="79"/>
    </row>
    <row r="42" spans="3:3" x14ac:dyDescent="0.2">
      <c r="C42" s="79"/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Tabelle5"/>
  <dimension ref="A1:D25"/>
  <sheetViews>
    <sheetView zoomScaleNormal="100" workbookViewId="0"/>
  </sheetViews>
  <sheetFormatPr baseColWidth="10" defaultColWidth="11" defaultRowHeight="14.25" x14ac:dyDescent="0.2"/>
  <cols>
    <col min="1" max="2" width="43.125" style="76" bestFit="1" customWidth="1"/>
    <col min="3" max="3" width="44.625" style="77" bestFit="1" customWidth="1"/>
    <col min="4" max="4" width="44.625" style="76" bestFit="1" customWidth="1"/>
    <col min="5" max="16384" width="11" style="76"/>
  </cols>
  <sheetData>
    <row r="1" spans="1:4" ht="15" x14ac:dyDescent="0.25">
      <c r="A1" s="74" t="s">
        <v>294</v>
      </c>
      <c r="B1" s="74" t="s">
        <v>145</v>
      </c>
      <c r="C1" s="75" t="s">
        <v>295</v>
      </c>
      <c r="D1" s="74" t="s">
        <v>145</v>
      </c>
    </row>
    <row r="2" spans="1:4" x14ac:dyDescent="0.2">
      <c r="A2" s="76" t="s">
        <v>199</v>
      </c>
      <c r="B2" s="76" t="s">
        <v>199</v>
      </c>
      <c r="C2" s="77" t="s">
        <v>300</v>
      </c>
    </row>
    <row r="3" spans="1:4" x14ac:dyDescent="0.2">
      <c r="A3" s="76" t="s">
        <v>301</v>
      </c>
      <c r="B3" s="76" t="s">
        <v>301</v>
      </c>
      <c r="C3" s="78" t="s">
        <v>199</v>
      </c>
      <c r="D3" s="78" t="s">
        <v>199</v>
      </c>
    </row>
    <row r="4" spans="1:4" x14ac:dyDescent="0.2">
      <c r="A4" s="76" t="s">
        <v>302</v>
      </c>
      <c r="B4" s="76" t="s">
        <v>302</v>
      </c>
      <c r="C4" s="78" t="s">
        <v>301</v>
      </c>
      <c r="D4" s="78" t="s">
        <v>301</v>
      </c>
    </row>
    <row r="5" spans="1:4" x14ac:dyDescent="0.2">
      <c r="C5" s="78" t="s">
        <v>302</v>
      </c>
      <c r="D5" s="78" t="s">
        <v>302</v>
      </c>
    </row>
    <row r="6" spans="1:4" x14ac:dyDescent="0.2">
      <c r="C6" s="78"/>
    </row>
    <row r="7" spans="1:4" x14ac:dyDescent="0.2">
      <c r="C7" s="79"/>
    </row>
    <row r="8" spans="1:4" x14ac:dyDescent="0.2">
      <c r="C8" s="79"/>
    </row>
    <row r="10" spans="1:4" x14ac:dyDescent="0.2">
      <c r="C10" s="78"/>
    </row>
    <row r="11" spans="1:4" x14ac:dyDescent="0.2">
      <c r="C11" s="78"/>
    </row>
    <row r="12" spans="1:4" x14ac:dyDescent="0.2">
      <c r="C12" s="78"/>
    </row>
    <row r="13" spans="1:4" x14ac:dyDescent="0.2">
      <c r="C13" s="78"/>
    </row>
    <row r="14" spans="1:4" x14ac:dyDescent="0.2">
      <c r="C14" s="78"/>
    </row>
    <row r="15" spans="1:4" x14ac:dyDescent="0.2">
      <c r="C15" s="78"/>
    </row>
    <row r="17" spans="3:3" x14ac:dyDescent="0.2">
      <c r="C17" s="79"/>
    </row>
    <row r="18" spans="3:3" x14ac:dyDescent="0.2">
      <c r="C18" s="79"/>
    </row>
    <row r="19" spans="3:3" x14ac:dyDescent="0.2">
      <c r="C19" s="79"/>
    </row>
    <row r="20" spans="3:3" x14ac:dyDescent="0.2">
      <c r="C20" s="79"/>
    </row>
    <row r="21" spans="3:3" x14ac:dyDescent="0.2">
      <c r="C21" s="79"/>
    </row>
    <row r="22" spans="3:3" x14ac:dyDescent="0.2">
      <c r="C22" s="78"/>
    </row>
    <row r="23" spans="3:3" x14ac:dyDescent="0.2">
      <c r="C23" s="79"/>
    </row>
    <row r="24" spans="3:3" x14ac:dyDescent="0.2">
      <c r="C24" s="79"/>
    </row>
    <row r="25" spans="3:3" x14ac:dyDescent="0.2">
      <c r="C25" s="79"/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Tabelle6"/>
  <dimension ref="A1:D16"/>
  <sheetViews>
    <sheetView zoomScaleNormal="100" workbookViewId="0">
      <selection activeCell="D3" sqref="D3"/>
    </sheetView>
  </sheetViews>
  <sheetFormatPr baseColWidth="10" defaultColWidth="11" defaultRowHeight="14.25" x14ac:dyDescent="0.2"/>
  <cols>
    <col min="1" max="2" width="30.5" style="76" bestFit="1" customWidth="1"/>
    <col min="3" max="3" width="29.625" style="77" bestFit="1" customWidth="1"/>
    <col min="4" max="4" width="11" style="76"/>
    <col min="5" max="5" width="37.375" style="76" bestFit="1" customWidth="1"/>
    <col min="6" max="16384" width="11" style="76"/>
  </cols>
  <sheetData>
    <row r="1" spans="1:4" ht="15" x14ac:dyDescent="0.25">
      <c r="A1" s="75" t="s">
        <v>294</v>
      </c>
      <c r="B1" s="75" t="s">
        <v>145</v>
      </c>
      <c r="C1" s="75" t="s">
        <v>295</v>
      </c>
      <c r="D1" s="75" t="s">
        <v>145</v>
      </c>
    </row>
    <row r="2" spans="1:4" ht="15" x14ac:dyDescent="0.25">
      <c r="A2" s="77" t="s">
        <v>687</v>
      </c>
      <c r="B2" s="77" t="s">
        <v>687</v>
      </c>
      <c r="C2" s="77" t="s">
        <v>303</v>
      </c>
      <c r="D2" s="75"/>
    </row>
    <row r="3" spans="1:4" x14ac:dyDescent="0.2">
      <c r="A3" s="76" t="s">
        <v>304</v>
      </c>
      <c r="B3" s="76" t="s">
        <v>304</v>
      </c>
      <c r="C3" s="77" t="s">
        <v>687</v>
      </c>
      <c r="D3" s="77" t="s">
        <v>687</v>
      </c>
    </row>
    <row r="4" spans="1:4" x14ac:dyDescent="0.2">
      <c r="A4" s="76" t="s">
        <v>305</v>
      </c>
      <c r="B4" s="76" t="s">
        <v>305</v>
      </c>
      <c r="C4" s="77" t="s">
        <v>304</v>
      </c>
      <c r="D4" s="77" t="s">
        <v>304</v>
      </c>
    </row>
    <row r="5" spans="1:4" x14ac:dyDescent="0.2">
      <c r="A5" s="76" t="s">
        <v>688</v>
      </c>
      <c r="B5" s="76" t="s">
        <v>688</v>
      </c>
      <c r="C5" s="77" t="s">
        <v>305</v>
      </c>
      <c r="D5" s="77" t="s">
        <v>305</v>
      </c>
    </row>
    <row r="6" spans="1:4" x14ac:dyDescent="0.2">
      <c r="C6" s="77" t="s">
        <v>688</v>
      </c>
      <c r="D6" s="77" t="s">
        <v>688</v>
      </c>
    </row>
    <row r="7" spans="1:4" x14ac:dyDescent="0.2">
      <c r="A7" s="77"/>
      <c r="B7" s="77"/>
      <c r="C7" s="79"/>
      <c r="D7" s="77"/>
    </row>
    <row r="8" spans="1:4" x14ac:dyDescent="0.2">
      <c r="A8" s="77"/>
      <c r="B8" s="77"/>
      <c r="C8" s="79"/>
      <c r="D8" s="77"/>
    </row>
    <row r="9" spans="1:4" x14ac:dyDescent="0.2">
      <c r="A9" s="77"/>
      <c r="B9" s="77"/>
      <c r="C9" s="79"/>
      <c r="D9" s="77"/>
    </row>
    <row r="10" spans="1:4" x14ac:dyDescent="0.2">
      <c r="A10" s="77"/>
      <c r="B10" s="77"/>
      <c r="C10" s="79"/>
      <c r="D10" s="77"/>
    </row>
    <row r="11" spans="1:4" x14ac:dyDescent="0.2">
      <c r="A11" s="77"/>
      <c r="B11" s="77"/>
      <c r="C11" s="79"/>
      <c r="D11" s="77"/>
    </row>
    <row r="12" spans="1:4" x14ac:dyDescent="0.2">
      <c r="A12" s="77"/>
      <c r="B12" s="77"/>
      <c r="C12" s="79"/>
      <c r="D12" s="77"/>
    </row>
    <row r="13" spans="1:4" x14ac:dyDescent="0.2">
      <c r="A13" s="77"/>
      <c r="B13" s="77"/>
      <c r="C13" s="79"/>
      <c r="D13" s="77"/>
    </row>
    <row r="14" spans="1:4" x14ac:dyDescent="0.2">
      <c r="A14" s="77"/>
      <c r="B14" s="77"/>
      <c r="C14" s="79"/>
      <c r="D14" s="77"/>
    </row>
    <row r="15" spans="1:4" x14ac:dyDescent="0.2">
      <c r="A15" s="77"/>
      <c r="B15" s="77"/>
      <c r="C15" s="79"/>
      <c r="D15" s="77"/>
    </row>
    <row r="16" spans="1:4" x14ac:dyDescent="0.2">
      <c r="A16" s="77"/>
      <c r="B16" s="77"/>
      <c r="C16" s="79"/>
      <c r="D16" s="77"/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7"/>
  <dimension ref="A1:D8"/>
  <sheetViews>
    <sheetView zoomScaleNormal="100" workbookViewId="0"/>
  </sheetViews>
  <sheetFormatPr baseColWidth="10" defaultColWidth="11" defaultRowHeight="14.25" x14ac:dyDescent="0.2"/>
  <cols>
    <col min="1" max="1" width="18.75" style="76" bestFit="1" customWidth="1"/>
    <col min="2" max="2" width="11" style="76"/>
    <col min="3" max="3" width="18.75" style="77" bestFit="1" customWidth="1"/>
    <col min="4" max="16384" width="11" style="76"/>
  </cols>
  <sheetData>
    <row r="1" spans="1:4" ht="15" x14ac:dyDescent="0.25">
      <c r="A1" s="74" t="s">
        <v>294</v>
      </c>
      <c r="B1" s="74" t="s">
        <v>145</v>
      </c>
      <c r="C1" s="75" t="s">
        <v>295</v>
      </c>
      <c r="D1" s="74" t="s">
        <v>145</v>
      </c>
    </row>
    <row r="2" spans="1:4" x14ac:dyDescent="0.2">
      <c r="A2" s="80" t="s">
        <v>95</v>
      </c>
      <c r="B2" s="76" t="s">
        <v>95</v>
      </c>
      <c r="C2" s="77" t="s">
        <v>306</v>
      </c>
    </row>
    <row r="3" spans="1:4" x14ac:dyDescent="0.2">
      <c r="A3" s="77" t="s">
        <v>96</v>
      </c>
      <c r="B3" s="76" t="s">
        <v>96</v>
      </c>
      <c r="C3" s="78" t="s">
        <v>95</v>
      </c>
      <c r="D3" s="76" t="s">
        <v>95</v>
      </c>
    </row>
    <row r="4" spans="1:4" x14ac:dyDescent="0.2">
      <c r="A4" s="77"/>
      <c r="C4" s="78" t="s">
        <v>96</v>
      </c>
      <c r="D4" s="76" t="s">
        <v>96</v>
      </c>
    </row>
    <row r="5" spans="1:4" x14ac:dyDescent="0.2">
      <c r="A5" s="80"/>
    </row>
    <row r="6" spans="1:4" x14ac:dyDescent="0.2">
      <c r="C6" s="79"/>
    </row>
    <row r="7" spans="1:4" x14ac:dyDescent="0.2">
      <c r="C7" s="79"/>
    </row>
    <row r="8" spans="1:4" x14ac:dyDescent="0.2">
      <c r="C8" s="78"/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Tabelle8"/>
  <dimension ref="A1:D12"/>
  <sheetViews>
    <sheetView zoomScaleNormal="100" workbookViewId="0">
      <selection activeCell="C5" sqref="C5"/>
    </sheetView>
  </sheetViews>
  <sheetFormatPr baseColWidth="10" defaultColWidth="11" defaultRowHeight="14.25" x14ac:dyDescent="0.2"/>
  <cols>
    <col min="1" max="1" width="50.5" style="76" customWidth="1"/>
    <col min="2" max="2" width="11" style="80"/>
    <col min="3" max="3" width="49.625" style="77" bestFit="1" customWidth="1"/>
    <col min="4" max="16384" width="11" style="76"/>
  </cols>
  <sheetData>
    <row r="1" spans="1:4" ht="15" x14ac:dyDescent="0.25">
      <c r="A1" s="74" t="s">
        <v>294</v>
      </c>
      <c r="B1" s="81" t="s">
        <v>145</v>
      </c>
      <c r="C1" s="75" t="s">
        <v>295</v>
      </c>
      <c r="D1" s="74" t="s">
        <v>145</v>
      </c>
    </row>
    <row r="2" spans="1:4" x14ac:dyDescent="0.2">
      <c r="A2" s="76" t="s">
        <v>119</v>
      </c>
      <c r="B2" s="80">
        <v>221</v>
      </c>
      <c r="C2" s="77" t="s">
        <v>307</v>
      </c>
    </row>
    <row r="3" spans="1:4" x14ac:dyDescent="0.2">
      <c r="A3" s="82" t="s">
        <v>120</v>
      </c>
      <c r="B3" s="83">
        <v>222</v>
      </c>
      <c r="C3" s="79" t="s">
        <v>119</v>
      </c>
      <c r="D3" s="80">
        <v>221</v>
      </c>
    </row>
    <row r="4" spans="1:4" x14ac:dyDescent="0.2">
      <c r="A4" s="82" t="s">
        <v>121</v>
      </c>
      <c r="B4" s="83">
        <v>223</v>
      </c>
      <c r="C4" s="79" t="s">
        <v>120</v>
      </c>
      <c r="D4" s="83">
        <v>222</v>
      </c>
    </row>
    <row r="5" spans="1:4" x14ac:dyDescent="0.2">
      <c r="A5" s="82" t="s">
        <v>122</v>
      </c>
      <c r="B5" s="83">
        <v>231</v>
      </c>
      <c r="C5" s="79" t="s">
        <v>121</v>
      </c>
      <c r="D5" s="83">
        <v>223</v>
      </c>
    </row>
    <row r="6" spans="1:4" x14ac:dyDescent="0.2">
      <c r="A6" s="82" t="s">
        <v>123</v>
      </c>
      <c r="B6" s="83">
        <v>232</v>
      </c>
      <c r="C6" s="84" t="s">
        <v>122</v>
      </c>
      <c r="D6" s="83">
        <v>231</v>
      </c>
    </row>
    <row r="7" spans="1:4" x14ac:dyDescent="0.2">
      <c r="A7" s="76" t="s">
        <v>124</v>
      </c>
      <c r="B7" s="80">
        <v>233</v>
      </c>
      <c r="C7" s="84" t="s">
        <v>123</v>
      </c>
      <c r="D7" s="83">
        <v>232</v>
      </c>
    </row>
    <row r="8" spans="1:4" x14ac:dyDescent="0.2">
      <c r="A8" s="76" t="s">
        <v>125</v>
      </c>
      <c r="B8" s="80">
        <v>241</v>
      </c>
      <c r="C8" s="84" t="s">
        <v>124</v>
      </c>
      <c r="D8" s="80">
        <v>233</v>
      </c>
    </row>
    <row r="9" spans="1:4" x14ac:dyDescent="0.2">
      <c r="A9" s="76" t="s">
        <v>126</v>
      </c>
      <c r="B9" s="80">
        <v>242</v>
      </c>
      <c r="C9" s="84" t="s">
        <v>125</v>
      </c>
      <c r="D9" s="80">
        <v>241</v>
      </c>
    </row>
    <row r="10" spans="1:4" x14ac:dyDescent="0.2">
      <c r="A10" s="76" t="s">
        <v>127</v>
      </c>
      <c r="B10" s="80">
        <v>243</v>
      </c>
      <c r="C10" s="79" t="s">
        <v>126</v>
      </c>
      <c r="D10" s="80">
        <v>242</v>
      </c>
    </row>
    <row r="11" spans="1:4" x14ac:dyDescent="0.2">
      <c r="A11" s="76" t="s">
        <v>128</v>
      </c>
      <c r="B11" s="80">
        <v>244</v>
      </c>
      <c r="C11" s="79" t="s">
        <v>127</v>
      </c>
      <c r="D11" s="80">
        <v>243</v>
      </c>
    </row>
    <row r="12" spans="1:4" x14ac:dyDescent="0.2">
      <c r="C12" s="79" t="s">
        <v>128</v>
      </c>
      <c r="D12" s="80">
        <v>244</v>
      </c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Tabelle9"/>
  <dimension ref="A1:D148"/>
  <sheetViews>
    <sheetView zoomScaleNormal="100" workbookViewId="0"/>
  </sheetViews>
  <sheetFormatPr baseColWidth="10" defaultColWidth="11" defaultRowHeight="14.25" x14ac:dyDescent="0.2"/>
  <cols>
    <col min="1" max="1" width="32.125" style="76" customWidth="1"/>
    <col min="2" max="2" width="34" style="80" customWidth="1"/>
    <col min="3" max="3" width="56" style="77" bestFit="1" customWidth="1"/>
    <col min="4" max="4" width="54.5" style="76" bestFit="1" customWidth="1"/>
    <col min="5" max="16384" width="11" style="76"/>
  </cols>
  <sheetData>
    <row r="1" spans="1:4" ht="15" x14ac:dyDescent="0.25">
      <c r="A1" s="74" t="s">
        <v>294</v>
      </c>
      <c r="B1" s="81" t="s">
        <v>145</v>
      </c>
      <c r="C1" s="75" t="s">
        <v>295</v>
      </c>
      <c r="D1" s="74" t="s">
        <v>145</v>
      </c>
    </row>
    <row r="2" spans="1:4" x14ac:dyDescent="0.2">
      <c r="A2" s="76" t="s">
        <v>308</v>
      </c>
      <c r="B2" s="76" t="s">
        <v>308</v>
      </c>
      <c r="C2" s="77" t="s">
        <v>309</v>
      </c>
    </row>
    <row r="3" spans="1:4" x14ac:dyDescent="0.2">
      <c r="A3" s="76" t="s">
        <v>310</v>
      </c>
      <c r="B3" s="76" t="s">
        <v>310</v>
      </c>
      <c r="C3" s="78" t="s">
        <v>308</v>
      </c>
      <c r="D3" s="76" t="s">
        <v>308</v>
      </c>
    </row>
    <row r="4" spans="1:4" x14ac:dyDescent="0.2">
      <c r="A4" s="76" t="s">
        <v>311</v>
      </c>
      <c r="B4" s="76" t="s">
        <v>311</v>
      </c>
      <c r="C4" s="78" t="s">
        <v>310</v>
      </c>
      <c r="D4" s="76" t="s">
        <v>310</v>
      </c>
    </row>
    <row r="5" spans="1:4" x14ac:dyDescent="0.2">
      <c r="A5" s="76" t="s">
        <v>312</v>
      </c>
      <c r="B5" s="76" t="s">
        <v>312</v>
      </c>
      <c r="C5" s="78" t="s">
        <v>311</v>
      </c>
      <c r="D5" s="76" t="s">
        <v>311</v>
      </c>
    </row>
    <row r="6" spans="1:4" x14ac:dyDescent="0.2">
      <c r="A6" s="76" t="s">
        <v>313</v>
      </c>
      <c r="B6" s="76" t="s">
        <v>313</v>
      </c>
      <c r="C6" s="78" t="s">
        <v>312</v>
      </c>
      <c r="D6" s="76" t="s">
        <v>312</v>
      </c>
    </row>
    <row r="7" spans="1:4" x14ac:dyDescent="0.2">
      <c r="A7" s="76" t="s">
        <v>314</v>
      </c>
      <c r="B7" s="76" t="s">
        <v>314</v>
      </c>
      <c r="C7" s="78" t="s">
        <v>313</v>
      </c>
      <c r="D7" s="76" t="s">
        <v>313</v>
      </c>
    </row>
    <row r="8" spans="1:4" x14ac:dyDescent="0.2">
      <c r="A8" s="76" t="s">
        <v>315</v>
      </c>
      <c r="B8" s="76" t="s">
        <v>315</v>
      </c>
      <c r="C8" s="78" t="s">
        <v>314</v>
      </c>
      <c r="D8" s="76" t="s">
        <v>314</v>
      </c>
    </row>
    <row r="9" spans="1:4" x14ac:dyDescent="0.2">
      <c r="A9" s="76" t="s">
        <v>316</v>
      </c>
      <c r="B9" s="76" t="s">
        <v>316</v>
      </c>
      <c r="C9" s="78" t="s">
        <v>315</v>
      </c>
      <c r="D9" s="76" t="s">
        <v>315</v>
      </c>
    </row>
    <row r="10" spans="1:4" x14ac:dyDescent="0.2">
      <c r="A10" s="76" t="s">
        <v>317</v>
      </c>
      <c r="B10" s="76" t="s">
        <v>317</v>
      </c>
      <c r="C10" s="78" t="s">
        <v>316</v>
      </c>
      <c r="D10" s="76" t="s">
        <v>316</v>
      </c>
    </row>
    <row r="11" spans="1:4" x14ac:dyDescent="0.2">
      <c r="A11" s="76" t="s">
        <v>318</v>
      </c>
      <c r="B11" s="76" t="s">
        <v>318</v>
      </c>
      <c r="C11" s="78" t="s">
        <v>317</v>
      </c>
      <c r="D11" s="76" t="s">
        <v>317</v>
      </c>
    </row>
    <row r="12" spans="1:4" x14ac:dyDescent="0.2">
      <c r="A12" s="76" t="s">
        <v>319</v>
      </c>
      <c r="B12" s="76" t="s">
        <v>319</v>
      </c>
      <c r="C12" s="78" t="s">
        <v>318</v>
      </c>
      <c r="D12" s="76" t="s">
        <v>318</v>
      </c>
    </row>
    <row r="13" spans="1:4" x14ac:dyDescent="0.2">
      <c r="A13" s="76" t="s">
        <v>320</v>
      </c>
      <c r="B13" s="76" t="s">
        <v>320</v>
      </c>
      <c r="C13" s="78" t="s">
        <v>319</v>
      </c>
      <c r="D13" s="76" t="s">
        <v>319</v>
      </c>
    </row>
    <row r="14" spans="1:4" x14ac:dyDescent="0.2">
      <c r="A14" s="76" t="s">
        <v>321</v>
      </c>
      <c r="B14" s="76" t="s">
        <v>321</v>
      </c>
      <c r="C14" s="78" t="s">
        <v>320</v>
      </c>
      <c r="D14" s="76" t="s">
        <v>320</v>
      </c>
    </row>
    <row r="15" spans="1:4" x14ac:dyDescent="0.2">
      <c r="A15" s="76" t="s">
        <v>322</v>
      </c>
      <c r="B15" s="76" t="s">
        <v>322</v>
      </c>
      <c r="C15" s="78" t="s">
        <v>321</v>
      </c>
      <c r="D15" s="76" t="s">
        <v>321</v>
      </c>
    </row>
    <row r="16" spans="1:4" x14ac:dyDescent="0.2">
      <c r="A16" s="76" t="s">
        <v>323</v>
      </c>
      <c r="B16" s="76" t="s">
        <v>323</v>
      </c>
      <c r="C16" s="78" t="s">
        <v>322</v>
      </c>
      <c r="D16" s="76" t="s">
        <v>322</v>
      </c>
    </row>
    <row r="17" spans="1:4" x14ac:dyDescent="0.2">
      <c r="A17" s="76" t="s">
        <v>324</v>
      </c>
      <c r="B17" s="76" t="s">
        <v>324</v>
      </c>
      <c r="C17" s="78" t="s">
        <v>323</v>
      </c>
      <c r="D17" s="76" t="s">
        <v>323</v>
      </c>
    </row>
    <row r="18" spans="1:4" x14ac:dyDescent="0.2">
      <c r="A18" s="76" t="s">
        <v>325</v>
      </c>
      <c r="B18" s="76" t="s">
        <v>325</v>
      </c>
      <c r="C18" s="78" t="s">
        <v>324</v>
      </c>
      <c r="D18" s="76" t="s">
        <v>324</v>
      </c>
    </row>
    <row r="19" spans="1:4" x14ac:dyDescent="0.2">
      <c r="A19" s="76" t="s">
        <v>326</v>
      </c>
      <c r="B19" s="76" t="s">
        <v>326</v>
      </c>
      <c r="C19" s="78" t="s">
        <v>325</v>
      </c>
      <c r="D19" s="76" t="s">
        <v>325</v>
      </c>
    </row>
    <row r="20" spans="1:4" x14ac:dyDescent="0.2">
      <c r="A20" s="76" t="s">
        <v>327</v>
      </c>
      <c r="B20" s="76" t="s">
        <v>327</v>
      </c>
      <c r="C20" s="78" t="s">
        <v>326</v>
      </c>
      <c r="D20" s="76" t="s">
        <v>326</v>
      </c>
    </row>
    <row r="21" spans="1:4" x14ac:dyDescent="0.2">
      <c r="A21" s="76" t="s">
        <v>328</v>
      </c>
      <c r="B21" s="76" t="s">
        <v>328</v>
      </c>
      <c r="C21" s="78" t="s">
        <v>327</v>
      </c>
      <c r="D21" s="76" t="s">
        <v>327</v>
      </c>
    </row>
    <row r="22" spans="1:4" x14ac:dyDescent="0.2">
      <c r="A22" s="76" t="s">
        <v>329</v>
      </c>
      <c r="B22" s="76" t="s">
        <v>329</v>
      </c>
      <c r="C22" s="78" t="s">
        <v>328</v>
      </c>
      <c r="D22" s="76" t="s">
        <v>328</v>
      </c>
    </row>
    <row r="23" spans="1:4" x14ac:dyDescent="0.2">
      <c r="A23" s="76" t="s">
        <v>330</v>
      </c>
      <c r="B23" s="76" t="s">
        <v>330</v>
      </c>
      <c r="C23" s="78" t="s">
        <v>329</v>
      </c>
      <c r="D23" s="76" t="s">
        <v>329</v>
      </c>
    </row>
    <row r="24" spans="1:4" x14ac:dyDescent="0.2">
      <c r="A24" s="76" t="s">
        <v>331</v>
      </c>
      <c r="B24" s="76" t="s">
        <v>331</v>
      </c>
      <c r="C24" s="78" t="s">
        <v>330</v>
      </c>
      <c r="D24" s="76" t="s">
        <v>330</v>
      </c>
    </row>
    <row r="25" spans="1:4" x14ac:dyDescent="0.2">
      <c r="A25" s="76" t="s">
        <v>539</v>
      </c>
      <c r="B25" s="80" t="s">
        <v>539</v>
      </c>
      <c r="C25" s="78" t="s">
        <v>331</v>
      </c>
      <c r="D25" s="76" t="s">
        <v>331</v>
      </c>
    </row>
    <row r="26" spans="1:4" x14ac:dyDescent="0.2">
      <c r="C26" s="78" t="s">
        <v>539</v>
      </c>
      <c r="D26" s="76" t="s">
        <v>539</v>
      </c>
    </row>
    <row r="27" spans="1:4" x14ac:dyDescent="0.2">
      <c r="C27" s="78"/>
    </row>
    <row r="28" spans="1:4" x14ac:dyDescent="0.2">
      <c r="C28" s="78"/>
    </row>
    <row r="29" spans="1:4" x14ac:dyDescent="0.2">
      <c r="C29" s="78"/>
    </row>
    <row r="30" spans="1:4" x14ac:dyDescent="0.2">
      <c r="C30" s="78"/>
    </row>
    <row r="31" spans="1:4" x14ac:dyDescent="0.2">
      <c r="C31" s="78"/>
    </row>
    <row r="32" spans="1:4" x14ac:dyDescent="0.2">
      <c r="C32" s="78"/>
    </row>
    <row r="33" spans="1:3" x14ac:dyDescent="0.2">
      <c r="C33" s="78"/>
    </row>
    <row r="34" spans="1:3" x14ac:dyDescent="0.2">
      <c r="C34" s="78"/>
    </row>
    <row r="35" spans="1:3" x14ac:dyDescent="0.2">
      <c r="C35" s="78"/>
    </row>
    <row r="36" spans="1:3" x14ac:dyDescent="0.2">
      <c r="C36" s="78"/>
    </row>
    <row r="37" spans="1:3" x14ac:dyDescent="0.2">
      <c r="C37" s="78"/>
    </row>
    <row r="38" spans="1:3" x14ac:dyDescent="0.2">
      <c r="C38" s="78"/>
    </row>
    <row r="39" spans="1:3" x14ac:dyDescent="0.2">
      <c r="A39" s="80"/>
      <c r="C39" s="78"/>
    </row>
    <row r="40" spans="1:3" x14ac:dyDescent="0.2">
      <c r="A40" s="80"/>
      <c r="C40" s="78"/>
    </row>
    <row r="41" spans="1:3" x14ac:dyDescent="0.2">
      <c r="A41" s="82"/>
      <c r="C41" s="78"/>
    </row>
    <row r="42" spans="1:3" x14ac:dyDescent="0.2">
      <c r="A42" s="82"/>
      <c r="C42" s="84"/>
    </row>
    <row r="43" spans="1:3" x14ac:dyDescent="0.2">
      <c r="A43" s="82"/>
      <c r="C43" s="84"/>
    </row>
    <row r="44" spans="1:3" x14ac:dyDescent="0.2">
      <c r="A44" s="82"/>
      <c r="C44" s="84"/>
    </row>
    <row r="45" spans="1:3" x14ac:dyDescent="0.2">
      <c r="A45" s="82"/>
      <c r="C45" s="84"/>
    </row>
    <row r="46" spans="1:3" x14ac:dyDescent="0.2">
      <c r="A46" s="82"/>
      <c r="C46" s="84"/>
    </row>
    <row r="47" spans="1:3" x14ac:dyDescent="0.2">
      <c r="A47" s="82"/>
      <c r="C47" s="84"/>
    </row>
    <row r="48" spans="1:3" x14ac:dyDescent="0.2">
      <c r="A48" s="82"/>
      <c r="C48" s="84"/>
    </row>
    <row r="49" spans="1:3" x14ac:dyDescent="0.2">
      <c r="A49" s="82"/>
      <c r="C49" s="84"/>
    </row>
    <row r="50" spans="1:3" x14ac:dyDescent="0.2">
      <c r="A50" s="82"/>
      <c r="C50" s="84"/>
    </row>
    <row r="51" spans="1:3" x14ac:dyDescent="0.2">
      <c r="A51" s="82"/>
      <c r="C51" s="84"/>
    </row>
    <row r="52" spans="1:3" x14ac:dyDescent="0.2">
      <c r="A52" s="82"/>
      <c r="C52" s="84"/>
    </row>
    <row r="53" spans="1:3" x14ac:dyDescent="0.2">
      <c r="A53" s="82"/>
      <c r="C53" s="84"/>
    </row>
    <row r="54" spans="1:3" x14ac:dyDescent="0.2">
      <c r="A54" s="82"/>
      <c r="C54" s="84"/>
    </row>
    <row r="55" spans="1:3" x14ac:dyDescent="0.2">
      <c r="A55" s="82"/>
      <c r="C55" s="84"/>
    </row>
    <row r="56" spans="1:3" x14ac:dyDescent="0.2">
      <c r="A56" s="82"/>
      <c r="C56" s="84"/>
    </row>
    <row r="57" spans="1:3" x14ac:dyDescent="0.2">
      <c r="A57" s="82"/>
      <c r="C57" s="84"/>
    </row>
    <row r="58" spans="1:3" x14ac:dyDescent="0.2">
      <c r="A58" s="85"/>
      <c r="C58" s="84"/>
    </row>
    <row r="59" spans="1:3" x14ac:dyDescent="0.2">
      <c r="C59" s="76"/>
    </row>
    <row r="60" spans="1:3" x14ac:dyDescent="0.2">
      <c r="C60" s="78"/>
    </row>
    <row r="61" spans="1:3" x14ac:dyDescent="0.2">
      <c r="C61" s="78"/>
    </row>
    <row r="62" spans="1:3" x14ac:dyDescent="0.2">
      <c r="C62" s="78"/>
    </row>
    <row r="63" spans="1:3" x14ac:dyDescent="0.2">
      <c r="C63" s="78"/>
    </row>
    <row r="64" spans="1:3" x14ac:dyDescent="0.2">
      <c r="C64" s="78"/>
    </row>
    <row r="65" spans="3:3" x14ac:dyDescent="0.2">
      <c r="C65" s="78"/>
    </row>
    <row r="66" spans="3:3" x14ac:dyDescent="0.2">
      <c r="C66" s="78"/>
    </row>
    <row r="67" spans="3:3" x14ac:dyDescent="0.2">
      <c r="C67" s="78"/>
    </row>
    <row r="68" spans="3:3" x14ac:dyDescent="0.2">
      <c r="C68" s="78"/>
    </row>
    <row r="69" spans="3:3" x14ac:dyDescent="0.2">
      <c r="C69" s="78"/>
    </row>
    <row r="70" spans="3:3" x14ac:dyDescent="0.2">
      <c r="C70" s="78"/>
    </row>
    <row r="71" spans="3:3" x14ac:dyDescent="0.2">
      <c r="C71" s="78"/>
    </row>
    <row r="72" spans="3:3" x14ac:dyDescent="0.2">
      <c r="C72" s="78"/>
    </row>
    <row r="73" spans="3:3" x14ac:dyDescent="0.2">
      <c r="C73" s="78"/>
    </row>
    <row r="74" spans="3:3" x14ac:dyDescent="0.2">
      <c r="C74" s="78"/>
    </row>
    <row r="75" spans="3:3" x14ac:dyDescent="0.2">
      <c r="C75" s="78"/>
    </row>
    <row r="76" spans="3:3" x14ac:dyDescent="0.2">
      <c r="C76" s="78"/>
    </row>
    <row r="77" spans="3:3" x14ac:dyDescent="0.2">
      <c r="C77" s="78"/>
    </row>
    <row r="78" spans="3:3" x14ac:dyDescent="0.2">
      <c r="C78" s="78"/>
    </row>
    <row r="79" spans="3:3" x14ac:dyDescent="0.2">
      <c r="C79" s="78"/>
    </row>
    <row r="80" spans="3:3" x14ac:dyDescent="0.2">
      <c r="C80" s="78"/>
    </row>
    <row r="81" spans="3:3" x14ac:dyDescent="0.2">
      <c r="C81" s="78"/>
    </row>
    <row r="82" spans="3:3" x14ac:dyDescent="0.2">
      <c r="C82" s="78"/>
    </row>
    <row r="83" spans="3:3" x14ac:dyDescent="0.2">
      <c r="C83" s="78"/>
    </row>
    <row r="84" spans="3:3" x14ac:dyDescent="0.2">
      <c r="C84" s="78"/>
    </row>
    <row r="85" spans="3:3" x14ac:dyDescent="0.2">
      <c r="C85" s="78"/>
    </row>
    <row r="86" spans="3:3" x14ac:dyDescent="0.2">
      <c r="C86" s="78"/>
    </row>
    <row r="87" spans="3:3" x14ac:dyDescent="0.2">
      <c r="C87" s="78"/>
    </row>
    <row r="88" spans="3:3" x14ac:dyDescent="0.2">
      <c r="C88" s="78"/>
    </row>
    <row r="89" spans="3:3" x14ac:dyDescent="0.2">
      <c r="C89" s="78"/>
    </row>
    <row r="90" spans="3:3" x14ac:dyDescent="0.2">
      <c r="C90" s="78"/>
    </row>
    <row r="91" spans="3:3" x14ac:dyDescent="0.2">
      <c r="C91" s="78"/>
    </row>
    <row r="92" spans="3:3" x14ac:dyDescent="0.2">
      <c r="C92" s="78"/>
    </row>
    <row r="93" spans="3:3" x14ac:dyDescent="0.2">
      <c r="C93" s="78"/>
    </row>
    <row r="94" spans="3:3" x14ac:dyDescent="0.2">
      <c r="C94" s="78"/>
    </row>
    <row r="95" spans="3:3" x14ac:dyDescent="0.2">
      <c r="C95" s="78"/>
    </row>
    <row r="96" spans="3:3" x14ac:dyDescent="0.2">
      <c r="C96" s="78"/>
    </row>
    <row r="98" spans="3:3" x14ac:dyDescent="0.2">
      <c r="C98" s="79"/>
    </row>
    <row r="99" spans="3:3" x14ac:dyDescent="0.2">
      <c r="C99" s="79"/>
    </row>
    <row r="100" spans="3:3" x14ac:dyDescent="0.2">
      <c r="C100" s="79"/>
    </row>
    <row r="101" spans="3:3" x14ac:dyDescent="0.2">
      <c r="C101" s="79"/>
    </row>
    <row r="102" spans="3:3" x14ac:dyDescent="0.2">
      <c r="C102" s="79"/>
    </row>
    <row r="103" spans="3:3" x14ac:dyDescent="0.2">
      <c r="C103" s="79"/>
    </row>
    <row r="104" spans="3:3" x14ac:dyDescent="0.2">
      <c r="C104" s="79"/>
    </row>
    <row r="105" spans="3:3" x14ac:dyDescent="0.2">
      <c r="C105" s="79"/>
    </row>
    <row r="106" spans="3:3" x14ac:dyDescent="0.2">
      <c r="C106" s="79"/>
    </row>
    <row r="107" spans="3:3" x14ac:dyDescent="0.2">
      <c r="C107" s="79"/>
    </row>
    <row r="108" spans="3:3" x14ac:dyDescent="0.2">
      <c r="C108" s="84"/>
    </row>
    <row r="109" spans="3:3" x14ac:dyDescent="0.2">
      <c r="C109" s="79"/>
    </row>
    <row r="111" spans="3:3" x14ac:dyDescent="0.2">
      <c r="C111" s="79"/>
    </row>
    <row r="112" spans="3:3" x14ac:dyDescent="0.2">
      <c r="C112" s="79"/>
    </row>
    <row r="113" spans="3:3" x14ac:dyDescent="0.2">
      <c r="C113" s="79"/>
    </row>
    <row r="114" spans="3:3" x14ac:dyDescent="0.2">
      <c r="C114" s="79"/>
    </row>
    <row r="115" spans="3:3" x14ac:dyDescent="0.2">
      <c r="C115" s="79"/>
    </row>
    <row r="116" spans="3:3" x14ac:dyDescent="0.2">
      <c r="C116" s="79"/>
    </row>
    <row r="117" spans="3:3" x14ac:dyDescent="0.2">
      <c r="C117" s="79"/>
    </row>
    <row r="118" spans="3:3" x14ac:dyDescent="0.2">
      <c r="C118" s="79"/>
    </row>
    <row r="119" spans="3:3" x14ac:dyDescent="0.2">
      <c r="C119" s="79"/>
    </row>
    <row r="120" spans="3:3" x14ac:dyDescent="0.2">
      <c r="C120" s="79"/>
    </row>
    <row r="121" spans="3:3" x14ac:dyDescent="0.2">
      <c r="C121" s="79"/>
    </row>
    <row r="122" spans="3:3" x14ac:dyDescent="0.2">
      <c r="C122" s="79"/>
    </row>
    <row r="123" spans="3:3" x14ac:dyDescent="0.2">
      <c r="C123" s="79"/>
    </row>
    <row r="124" spans="3:3" x14ac:dyDescent="0.2">
      <c r="C124" s="79"/>
    </row>
    <row r="125" spans="3:3" x14ac:dyDescent="0.2">
      <c r="C125" s="79"/>
    </row>
    <row r="126" spans="3:3" x14ac:dyDescent="0.2">
      <c r="C126" s="79"/>
    </row>
    <row r="127" spans="3:3" x14ac:dyDescent="0.2">
      <c r="C127" s="79"/>
    </row>
    <row r="128" spans="3:3" x14ac:dyDescent="0.2">
      <c r="C128" s="78"/>
    </row>
    <row r="129" spans="3:3" x14ac:dyDescent="0.2">
      <c r="C129" s="76"/>
    </row>
    <row r="130" spans="3:3" x14ac:dyDescent="0.2">
      <c r="C130" s="79"/>
    </row>
    <row r="131" spans="3:3" x14ac:dyDescent="0.2">
      <c r="C131" s="79"/>
    </row>
    <row r="133" spans="3:3" x14ac:dyDescent="0.2">
      <c r="C133" s="79"/>
    </row>
    <row r="134" spans="3:3" x14ac:dyDescent="0.2">
      <c r="C134" s="79"/>
    </row>
    <row r="135" spans="3:3" x14ac:dyDescent="0.2">
      <c r="C135" s="79"/>
    </row>
    <row r="136" spans="3:3" x14ac:dyDescent="0.2">
      <c r="C136" s="79"/>
    </row>
    <row r="141" spans="3:3" x14ac:dyDescent="0.2">
      <c r="C141" s="76"/>
    </row>
    <row r="142" spans="3:3" x14ac:dyDescent="0.2">
      <c r="C142" s="76"/>
    </row>
    <row r="143" spans="3:3" x14ac:dyDescent="0.2">
      <c r="C143" s="76"/>
    </row>
    <row r="144" spans="3:3" x14ac:dyDescent="0.2">
      <c r="C144" s="76"/>
    </row>
    <row r="145" spans="3:3" x14ac:dyDescent="0.2">
      <c r="C145" s="76"/>
    </row>
    <row r="146" spans="3:3" x14ac:dyDescent="0.2">
      <c r="C146" s="76"/>
    </row>
    <row r="147" spans="3:3" x14ac:dyDescent="0.2">
      <c r="C147" s="76"/>
    </row>
    <row r="148" spans="3:3" x14ac:dyDescent="0.2">
      <c r="C148" s="76"/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abelle10"/>
  <dimension ref="A1:D190"/>
  <sheetViews>
    <sheetView topLeftCell="A152" zoomScaleNormal="100" workbookViewId="0"/>
  </sheetViews>
  <sheetFormatPr baseColWidth="10" defaultColWidth="11" defaultRowHeight="14.25" x14ac:dyDescent="0.2"/>
  <cols>
    <col min="1" max="1" width="14.5" style="76" bestFit="1" customWidth="1"/>
    <col min="2" max="2" width="11" style="76"/>
    <col min="3" max="3" width="16.125" style="77" bestFit="1" customWidth="1"/>
    <col min="4" max="16384" width="11" style="76"/>
  </cols>
  <sheetData>
    <row r="1" spans="1:4" ht="15" x14ac:dyDescent="0.25">
      <c r="A1" s="74" t="s">
        <v>294</v>
      </c>
      <c r="B1" s="74" t="s">
        <v>145</v>
      </c>
      <c r="C1" s="75" t="s">
        <v>295</v>
      </c>
      <c r="D1" s="74" t="s">
        <v>145</v>
      </c>
    </row>
    <row r="2" spans="1:4" x14ac:dyDescent="0.2">
      <c r="A2" s="76" t="s">
        <v>332</v>
      </c>
      <c r="B2" s="76" t="s">
        <v>332</v>
      </c>
      <c r="C2" s="77" t="s">
        <v>333</v>
      </c>
    </row>
    <row r="3" spans="1:4" x14ac:dyDescent="0.2">
      <c r="A3" s="76" t="s">
        <v>334</v>
      </c>
      <c r="B3" s="76" t="s">
        <v>334</v>
      </c>
      <c r="C3" s="78" t="s">
        <v>332</v>
      </c>
      <c r="D3" s="76" t="s">
        <v>332</v>
      </c>
    </row>
    <row r="4" spans="1:4" x14ac:dyDescent="0.2">
      <c r="A4" s="76" t="s">
        <v>335</v>
      </c>
      <c r="B4" s="76" t="s">
        <v>335</v>
      </c>
      <c r="C4" s="78" t="s">
        <v>334</v>
      </c>
      <c r="D4" s="76" t="s">
        <v>334</v>
      </c>
    </row>
    <row r="5" spans="1:4" x14ac:dyDescent="0.2">
      <c r="A5" s="76" t="s">
        <v>336</v>
      </c>
      <c r="B5" s="76" t="s">
        <v>336</v>
      </c>
      <c r="C5" s="78" t="s">
        <v>335</v>
      </c>
      <c r="D5" s="76" t="s">
        <v>335</v>
      </c>
    </row>
    <row r="6" spans="1:4" x14ac:dyDescent="0.2">
      <c r="A6" s="76" t="s">
        <v>337</v>
      </c>
      <c r="B6" s="76" t="s">
        <v>337</v>
      </c>
      <c r="C6" s="78" t="s">
        <v>336</v>
      </c>
      <c r="D6" s="76" t="s">
        <v>336</v>
      </c>
    </row>
    <row r="7" spans="1:4" x14ac:dyDescent="0.2">
      <c r="A7" s="76" t="s">
        <v>338</v>
      </c>
      <c r="B7" s="76" t="s">
        <v>338</v>
      </c>
      <c r="C7" s="78" t="s">
        <v>337</v>
      </c>
      <c r="D7" s="76" t="s">
        <v>337</v>
      </c>
    </row>
    <row r="8" spans="1:4" x14ac:dyDescent="0.2">
      <c r="A8" s="76" t="s">
        <v>339</v>
      </c>
      <c r="B8" s="76" t="s">
        <v>339</v>
      </c>
      <c r="C8" s="78" t="s">
        <v>338</v>
      </c>
      <c r="D8" s="76" t="s">
        <v>338</v>
      </c>
    </row>
    <row r="9" spans="1:4" x14ac:dyDescent="0.2">
      <c r="A9" s="76" t="s">
        <v>340</v>
      </c>
      <c r="B9" s="76" t="s">
        <v>340</v>
      </c>
      <c r="C9" s="78" t="s">
        <v>339</v>
      </c>
      <c r="D9" s="76" t="s">
        <v>339</v>
      </c>
    </row>
    <row r="10" spans="1:4" x14ac:dyDescent="0.2">
      <c r="A10" s="76" t="s">
        <v>341</v>
      </c>
      <c r="B10" s="76" t="s">
        <v>341</v>
      </c>
      <c r="C10" s="78" t="s">
        <v>340</v>
      </c>
      <c r="D10" s="76" t="s">
        <v>340</v>
      </c>
    </row>
    <row r="11" spans="1:4" x14ac:dyDescent="0.2">
      <c r="A11" s="76" t="s">
        <v>342</v>
      </c>
      <c r="B11" s="76" t="s">
        <v>342</v>
      </c>
      <c r="C11" s="78" t="s">
        <v>341</v>
      </c>
      <c r="D11" s="76" t="s">
        <v>341</v>
      </c>
    </row>
    <row r="12" spans="1:4" x14ac:dyDescent="0.2">
      <c r="A12" s="76" t="s">
        <v>343</v>
      </c>
      <c r="B12" s="76" t="s">
        <v>343</v>
      </c>
      <c r="C12" s="78" t="s">
        <v>342</v>
      </c>
      <c r="D12" s="76" t="s">
        <v>342</v>
      </c>
    </row>
    <row r="13" spans="1:4" x14ac:dyDescent="0.2">
      <c r="A13" s="76" t="s">
        <v>344</v>
      </c>
      <c r="B13" s="76" t="s">
        <v>344</v>
      </c>
      <c r="C13" s="78" t="s">
        <v>343</v>
      </c>
      <c r="D13" s="76" t="s">
        <v>343</v>
      </c>
    </row>
    <row r="14" spans="1:4" x14ac:dyDescent="0.2">
      <c r="A14" s="76" t="s">
        <v>345</v>
      </c>
      <c r="B14" s="76" t="s">
        <v>345</v>
      </c>
      <c r="C14" s="78" t="s">
        <v>344</v>
      </c>
      <c r="D14" s="76" t="s">
        <v>344</v>
      </c>
    </row>
    <row r="15" spans="1:4" x14ac:dyDescent="0.2">
      <c r="A15" s="76" t="s">
        <v>346</v>
      </c>
      <c r="B15" s="76" t="s">
        <v>346</v>
      </c>
      <c r="C15" s="78" t="s">
        <v>345</v>
      </c>
      <c r="D15" s="76" t="s">
        <v>345</v>
      </c>
    </row>
    <row r="16" spans="1:4" x14ac:dyDescent="0.2">
      <c r="A16" s="76" t="s">
        <v>347</v>
      </c>
      <c r="B16" s="76" t="s">
        <v>347</v>
      </c>
      <c r="C16" s="78" t="s">
        <v>346</v>
      </c>
      <c r="D16" s="76" t="s">
        <v>346</v>
      </c>
    </row>
    <row r="17" spans="1:4" x14ac:dyDescent="0.2">
      <c r="A17" s="76" t="s">
        <v>348</v>
      </c>
      <c r="B17" s="76" t="s">
        <v>348</v>
      </c>
      <c r="C17" s="78" t="s">
        <v>347</v>
      </c>
      <c r="D17" s="76" t="s">
        <v>347</v>
      </c>
    </row>
    <row r="18" spans="1:4" x14ac:dyDescent="0.2">
      <c r="A18" s="76" t="s">
        <v>349</v>
      </c>
      <c r="B18" s="76" t="s">
        <v>349</v>
      </c>
      <c r="C18" s="78" t="s">
        <v>348</v>
      </c>
      <c r="D18" s="76" t="s">
        <v>348</v>
      </c>
    </row>
    <row r="19" spans="1:4" x14ac:dyDescent="0.2">
      <c r="A19" s="76" t="s">
        <v>350</v>
      </c>
      <c r="B19" s="76" t="s">
        <v>350</v>
      </c>
      <c r="C19" s="78" t="s">
        <v>349</v>
      </c>
      <c r="D19" s="76" t="s">
        <v>349</v>
      </c>
    </row>
    <row r="20" spans="1:4" x14ac:dyDescent="0.2">
      <c r="A20" s="76" t="s">
        <v>351</v>
      </c>
      <c r="B20" s="76" t="s">
        <v>351</v>
      </c>
      <c r="C20" s="78" t="s">
        <v>350</v>
      </c>
      <c r="D20" s="76" t="s">
        <v>350</v>
      </c>
    </row>
    <row r="21" spans="1:4" x14ac:dyDescent="0.2">
      <c r="A21" s="76" t="s">
        <v>352</v>
      </c>
      <c r="B21" s="76" t="s">
        <v>352</v>
      </c>
      <c r="C21" s="78" t="s">
        <v>351</v>
      </c>
      <c r="D21" s="76" t="s">
        <v>351</v>
      </c>
    </row>
    <row r="22" spans="1:4" x14ac:dyDescent="0.2">
      <c r="A22" s="76" t="s">
        <v>353</v>
      </c>
      <c r="B22" s="76" t="s">
        <v>353</v>
      </c>
      <c r="C22" s="78" t="s">
        <v>352</v>
      </c>
      <c r="D22" s="76" t="s">
        <v>352</v>
      </c>
    </row>
    <row r="23" spans="1:4" x14ac:dyDescent="0.2">
      <c r="A23" s="76" t="s">
        <v>354</v>
      </c>
      <c r="B23" s="76" t="s">
        <v>354</v>
      </c>
      <c r="C23" s="78" t="s">
        <v>353</v>
      </c>
      <c r="D23" s="76" t="s">
        <v>353</v>
      </c>
    </row>
    <row r="24" spans="1:4" x14ac:dyDescent="0.2">
      <c r="A24" s="76" t="s">
        <v>355</v>
      </c>
      <c r="B24" s="76" t="s">
        <v>355</v>
      </c>
      <c r="C24" s="78" t="s">
        <v>354</v>
      </c>
      <c r="D24" s="76" t="s">
        <v>354</v>
      </c>
    </row>
    <row r="25" spans="1:4" x14ac:dyDescent="0.2">
      <c r="A25" s="76" t="s">
        <v>356</v>
      </c>
      <c r="B25" s="76" t="s">
        <v>356</v>
      </c>
      <c r="C25" s="78" t="s">
        <v>355</v>
      </c>
      <c r="D25" s="76" t="s">
        <v>355</v>
      </c>
    </row>
    <row r="26" spans="1:4" x14ac:dyDescent="0.2">
      <c r="A26" s="76" t="s">
        <v>357</v>
      </c>
      <c r="B26" s="76" t="s">
        <v>357</v>
      </c>
      <c r="C26" s="78" t="s">
        <v>356</v>
      </c>
      <c r="D26" s="76" t="s">
        <v>356</v>
      </c>
    </row>
    <row r="27" spans="1:4" x14ac:dyDescent="0.2">
      <c r="A27" s="76" t="s">
        <v>358</v>
      </c>
      <c r="B27" s="76" t="s">
        <v>358</v>
      </c>
      <c r="C27" s="78" t="s">
        <v>357</v>
      </c>
      <c r="D27" s="76" t="s">
        <v>357</v>
      </c>
    </row>
    <row r="28" spans="1:4" x14ac:dyDescent="0.2">
      <c r="A28" s="76" t="s">
        <v>359</v>
      </c>
      <c r="B28" s="76" t="s">
        <v>359</v>
      </c>
      <c r="C28" s="78" t="s">
        <v>358</v>
      </c>
      <c r="D28" s="76" t="s">
        <v>358</v>
      </c>
    </row>
    <row r="29" spans="1:4" x14ac:dyDescent="0.2">
      <c r="A29" s="76" t="s">
        <v>360</v>
      </c>
      <c r="B29" s="76" t="s">
        <v>360</v>
      </c>
      <c r="C29" s="78" t="s">
        <v>359</v>
      </c>
      <c r="D29" s="76" t="s">
        <v>359</v>
      </c>
    </row>
    <row r="30" spans="1:4" x14ac:dyDescent="0.2">
      <c r="A30" s="76" t="s">
        <v>361</v>
      </c>
      <c r="B30" s="76" t="s">
        <v>361</v>
      </c>
      <c r="C30" s="78" t="s">
        <v>360</v>
      </c>
      <c r="D30" s="76" t="s">
        <v>360</v>
      </c>
    </row>
    <row r="31" spans="1:4" x14ac:dyDescent="0.2">
      <c r="A31" s="76" t="s">
        <v>362</v>
      </c>
      <c r="B31" s="76" t="s">
        <v>362</v>
      </c>
      <c r="C31" s="78" t="s">
        <v>361</v>
      </c>
      <c r="D31" s="76" t="s">
        <v>361</v>
      </c>
    </row>
    <row r="32" spans="1:4" x14ac:dyDescent="0.2">
      <c r="A32" s="76" t="s">
        <v>363</v>
      </c>
      <c r="B32" s="76" t="s">
        <v>363</v>
      </c>
      <c r="C32" s="78" t="s">
        <v>362</v>
      </c>
      <c r="D32" s="76" t="s">
        <v>362</v>
      </c>
    </row>
    <row r="33" spans="1:4" x14ac:dyDescent="0.2">
      <c r="A33" s="76" t="s">
        <v>364</v>
      </c>
      <c r="B33" s="76" t="s">
        <v>364</v>
      </c>
      <c r="C33" s="78" t="s">
        <v>363</v>
      </c>
      <c r="D33" s="76" t="s">
        <v>363</v>
      </c>
    </row>
    <row r="34" spans="1:4" x14ac:dyDescent="0.2">
      <c r="A34" s="76" t="s">
        <v>365</v>
      </c>
      <c r="B34" s="76" t="s">
        <v>365</v>
      </c>
      <c r="C34" s="78" t="s">
        <v>364</v>
      </c>
      <c r="D34" s="76" t="s">
        <v>364</v>
      </c>
    </row>
    <row r="35" spans="1:4" x14ac:dyDescent="0.2">
      <c r="A35" s="76" t="s">
        <v>366</v>
      </c>
      <c r="B35" s="76" t="s">
        <v>366</v>
      </c>
      <c r="C35" s="78" t="s">
        <v>365</v>
      </c>
      <c r="D35" s="76" t="s">
        <v>365</v>
      </c>
    </row>
    <row r="36" spans="1:4" x14ac:dyDescent="0.2">
      <c r="A36" s="76" t="s">
        <v>367</v>
      </c>
      <c r="B36" s="76" t="s">
        <v>367</v>
      </c>
      <c r="C36" s="78" t="s">
        <v>366</v>
      </c>
      <c r="D36" s="76" t="s">
        <v>366</v>
      </c>
    </row>
    <row r="37" spans="1:4" x14ac:dyDescent="0.2">
      <c r="A37" s="76" t="s">
        <v>368</v>
      </c>
      <c r="B37" s="76" t="s">
        <v>368</v>
      </c>
      <c r="C37" s="78" t="s">
        <v>367</v>
      </c>
      <c r="D37" s="76" t="s">
        <v>367</v>
      </c>
    </row>
    <row r="38" spans="1:4" x14ac:dyDescent="0.2">
      <c r="A38" s="76" t="s">
        <v>369</v>
      </c>
      <c r="B38" s="76" t="s">
        <v>369</v>
      </c>
      <c r="C38" s="78" t="s">
        <v>368</v>
      </c>
      <c r="D38" s="76" t="s">
        <v>368</v>
      </c>
    </row>
    <row r="39" spans="1:4" x14ac:dyDescent="0.2">
      <c r="A39" s="76" t="s">
        <v>370</v>
      </c>
      <c r="B39" s="76" t="s">
        <v>370</v>
      </c>
      <c r="C39" s="78" t="s">
        <v>369</v>
      </c>
      <c r="D39" s="76" t="s">
        <v>369</v>
      </c>
    </row>
    <row r="40" spans="1:4" x14ac:dyDescent="0.2">
      <c r="A40" s="76" t="s">
        <v>371</v>
      </c>
      <c r="B40" s="76" t="s">
        <v>371</v>
      </c>
      <c r="C40" s="78" t="s">
        <v>370</v>
      </c>
      <c r="D40" s="76" t="s">
        <v>370</v>
      </c>
    </row>
    <row r="41" spans="1:4" x14ac:dyDescent="0.2">
      <c r="A41" s="76" t="s">
        <v>372</v>
      </c>
      <c r="B41" s="76" t="s">
        <v>372</v>
      </c>
      <c r="C41" s="78" t="s">
        <v>371</v>
      </c>
      <c r="D41" s="76" t="s">
        <v>371</v>
      </c>
    </row>
    <row r="42" spans="1:4" x14ac:dyDescent="0.2">
      <c r="A42" s="76" t="s">
        <v>373</v>
      </c>
      <c r="B42" s="76" t="s">
        <v>373</v>
      </c>
      <c r="C42" s="78" t="s">
        <v>372</v>
      </c>
      <c r="D42" s="76" t="s">
        <v>372</v>
      </c>
    </row>
    <row r="43" spans="1:4" x14ac:dyDescent="0.2">
      <c r="A43" s="76" t="s">
        <v>374</v>
      </c>
      <c r="B43" s="76" t="s">
        <v>374</v>
      </c>
      <c r="C43" s="78" t="s">
        <v>373</v>
      </c>
      <c r="D43" s="76" t="s">
        <v>373</v>
      </c>
    </row>
    <row r="44" spans="1:4" x14ac:dyDescent="0.2">
      <c r="A44" s="76" t="s">
        <v>375</v>
      </c>
      <c r="B44" s="76" t="s">
        <v>375</v>
      </c>
      <c r="C44" s="78" t="s">
        <v>374</v>
      </c>
      <c r="D44" s="76" t="s">
        <v>374</v>
      </c>
    </row>
    <row r="45" spans="1:4" x14ac:dyDescent="0.2">
      <c r="A45" s="76" t="s">
        <v>376</v>
      </c>
      <c r="B45" s="76" t="s">
        <v>376</v>
      </c>
      <c r="C45" s="78" t="s">
        <v>375</v>
      </c>
      <c r="D45" s="76" t="s">
        <v>375</v>
      </c>
    </row>
    <row r="46" spans="1:4" x14ac:dyDescent="0.2">
      <c r="A46" s="76" t="s">
        <v>377</v>
      </c>
      <c r="B46" s="76" t="s">
        <v>377</v>
      </c>
      <c r="C46" s="78" t="s">
        <v>376</v>
      </c>
      <c r="D46" s="76" t="s">
        <v>376</v>
      </c>
    </row>
    <row r="47" spans="1:4" x14ac:dyDescent="0.2">
      <c r="A47" s="76" t="s">
        <v>378</v>
      </c>
      <c r="B47" s="76" t="s">
        <v>378</v>
      </c>
      <c r="C47" s="78" t="s">
        <v>377</v>
      </c>
      <c r="D47" s="76" t="s">
        <v>377</v>
      </c>
    </row>
    <row r="48" spans="1:4" x14ac:dyDescent="0.2">
      <c r="A48" s="76" t="s">
        <v>379</v>
      </c>
      <c r="B48" s="76" t="s">
        <v>379</v>
      </c>
      <c r="C48" s="78" t="s">
        <v>378</v>
      </c>
      <c r="D48" s="76" t="s">
        <v>378</v>
      </c>
    </row>
    <row r="49" spans="1:4" x14ac:dyDescent="0.2">
      <c r="A49" s="76" t="s">
        <v>380</v>
      </c>
      <c r="B49" s="76" t="s">
        <v>380</v>
      </c>
      <c r="C49" s="78" t="s">
        <v>379</v>
      </c>
      <c r="D49" s="76" t="s">
        <v>379</v>
      </c>
    </row>
    <row r="50" spans="1:4" x14ac:dyDescent="0.2">
      <c r="A50" s="76" t="s">
        <v>381</v>
      </c>
      <c r="B50" s="76" t="s">
        <v>381</v>
      </c>
      <c r="C50" s="78" t="s">
        <v>380</v>
      </c>
      <c r="D50" s="76" t="s">
        <v>380</v>
      </c>
    </row>
    <row r="51" spans="1:4" x14ac:dyDescent="0.2">
      <c r="A51" s="76" t="s">
        <v>382</v>
      </c>
      <c r="B51" s="76" t="s">
        <v>382</v>
      </c>
      <c r="C51" s="78" t="s">
        <v>381</v>
      </c>
      <c r="D51" s="76" t="s">
        <v>381</v>
      </c>
    </row>
    <row r="52" spans="1:4" x14ac:dyDescent="0.2">
      <c r="A52" s="76" t="s">
        <v>383</v>
      </c>
      <c r="B52" s="76" t="s">
        <v>383</v>
      </c>
      <c r="C52" s="78" t="s">
        <v>382</v>
      </c>
      <c r="D52" s="76" t="s">
        <v>382</v>
      </c>
    </row>
    <row r="53" spans="1:4" x14ac:dyDescent="0.2">
      <c r="A53" s="76" t="s">
        <v>384</v>
      </c>
      <c r="B53" s="76" t="s">
        <v>384</v>
      </c>
      <c r="C53" s="78" t="s">
        <v>383</v>
      </c>
      <c r="D53" s="76" t="s">
        <v>383</v>
      </c>
    </row>
    <row r="54" spans="1:4" x14ac:dyDescent="0.2">
      <c r="A54" s="76" t="s">
        <v>385</v>
      </c>
      <c r="B54" s="76" t="s">
        <v>385</v>
      </c>
      <c r="C54" s="78" t="s">
        <v>384</v>
      </c>
      <c r="D54" s="76" t="s">
        <v>384</v>
      </c>
    </row>
    <row r="55" spans="1:4" x14ac:dyDescent="0.2">
      <c r="A55" s="76" t="s">
        <v>386</v>
      </c>
      <c r="B55" s="76" t="s">
        <v>386</v>
      </c>
      <c r="C55" s="78" t="s">
        <v>385</v>
      </c>
      <c r="D55" s="76" t="s">
        <v>385</v>
      </c>
    </row>
    <row r="56" spans="1:4" x14ac:dyDescent="0.2">
      <c r="A56" s="76" t="s">
        <v>387</v>
      </c>
      <c r="B56" s="76" t="s">
        <v>387</v>
      </c>
      <c r="C56" s="78" t="s">
        <v>386</v>
      </c>
      <c r="D56" s="76" t="s">
        <v>386</v>
      </c>
    </row>
    <row r="57" spans="1:4" x14ac:dyDescent="0.2">
      <c r="A57" s="76" t="s">
        <v>388</v>
      </c>
      <c r="B57" s="76" t="s">
        <v>388</v>
      </c>
      <c r="C57" s="78" t="s">
        <v>387</v>
      </c>
      <c r="D57" s="76" t="s">
        <v>387</v>
      </c>
    </row>
    <row r="58" spans="1:4" x14ac:dyDescent="0.2">
      <c r="A58" s="76" t="s">
        <v>389</v>
      </c>
      <c r="B58" s="76" t="s">
        <v>389</v>
      </c>
      <c r="C58" s="78" t="s">
        <v>388</v>
      </c>
      <c r="D58" s="76" t="s">
        <v>388</v>
      </c>
    </row>
    <row r="59" spans="1:4" x14ac:dyDescent="0.2">
      <c r="A59" s="76" t="s">
        <v>390</v>
      </c>
      <c r="B59" s="76" t="s">
        <v>390</v>
      </c>
      <c r="C59" s="78" t="s">
        <v>389</v>
      </c>
      <c r="D59" s="76" t="s">
        <v>389</v>
      </c>
    </row>
    <row r="60" spans="1:4" x14ac:dyDescent="0.2">
      <c r="A60" s="76" t="s">
        <v>391</v>
      </c>
      <c r="B60" s="76" t="s">
        <v>391</v>
      </c>
      <c r="C60" s="78" t="s">
        <v>390</v>
      </c>
      <c r="D60" s="76" t="s">
        <v>390</v>
      </c>
    </row>
    <row r="61" spans="1:4" x14ac:dyDescent="0.2">
      <c r="A61" s="76" t="s">
        <v>392</v>
      </c>
      <c r="B61" s="76" t="s">
        <v>392</v>
      </c>
      <c r="C61" s="78" t="s">
        <v>391</v>
      </c>
      <c r="D61" s="76" t="s">
        <v>391</v>
      </c>
    </row>
    <row r="62" spans="1:4" x14ac:dyDescent="0.2">
      <c r="A62" s="76" t="s">
        <v>393</v>
      </c>
      <c r="B62" s="76" t="s">
        <v>393</v>
      </c>
      <c r="C62" s="78" t="s">
        <v>392</v>
      </c>
      <c r="D62" s="76" t="s">
        <v>392</v>
      </c>
    </row>
    <row r="63" spans="1:4" x14ac:dyDescent="0.2">
      <c r="A63" s="76" t="s">
        <v>394</v>
      </c>
      <c r="B63" s="76" t="s">
        <v>394</v>
      </c>
      <c r="C63" s="78" t="s">
        <v>393</v>
      </c>
      <c r="D63" s="76" t="s">
        <v>393</v>
      </c>
    </row>
    <row r="64" spans="1:4" x14ac:dyDescent="0.2">
      <c r="A64" s="76" t="s">
        <v>395</v>
      </c>
      <c r="B64" s="76" t="s">
        <v>395</v>
      </c>
      <c r="C64" s="78" t="s">
        <v>394</v>
      </c>
      <c r="D64" s="76" t="s">
        <v>394</v>
      </c>
    </row>
    <row r="65" spans="1:4" x14ac:dyDescent="0.2">
      <c r="A65" s="76" t="s">
        <v>396</v>
      </c>
      <c r="B65" s="76" t="s">
        <v>396</v>
      </c>
      <c r="C65" s="78" t="s">
        <v>395</v>
      </c>
      <c r="D65" s="76" t="s">
        <v>395</v>
      </c>
    </row>
    <row r="66" spans="1:4" x14ac:dyDescent="0.2">
      <c r="A66" s="76" t="s">
        <v>397</v>
      </c>
      <c r="B66" s="76" t="s">
        <v>397</v>
      </c>
      <c r="C66" s="78" t="s">
        <v>396</v>
      </c>
      <c r="D66" s="76" t="s">
        <v>396</v>
      </c>
    </row>
    <row r="67" spans="1:4" x14ac:dyDescent="0.2">
      <c r="A67" s="76" t="s">
        <v>398</v>
      </c>
      <c r="B67" s="76" t="s">
        <v>398</v>
      </c>
      <c r="C67" s="78" t="s">
        <v>397</v>
      </c>
      <c r="D67" s="76" t="s">
        <v>397</v>
      </c>
    </row>
    <row r="68" spans="1:4" x14ac:dyDescent="0.2">
      <c r="A68" s="76" t="s">
        <v>399</v>
      </c>
      <c r="B68" s="76" t="s">
        <v>399</v>
      </c>
      <c r="C68" s="78" t="s">
        <v>398</v>
      </c>
      <c r="D68" s="76" t="s">
        <v>398</v>
      </c>
    </row>
    <row r="69" spans="1:4" x14ac:dyDescent="0.2">
      <c r="A69" s="76" t="s">
        <v>400</v>
      </c>
      <c r="B69" s="76" t="s">
        <v>400</v>
      </c>
      <c r="C69" s="78" t="s">
        <v>399</v>
      </c>
      <c r="D69" s="76" t="s">
        <v>399</v>
      </c>
    </row>
    <row r="70" spans="1:4" x14ac:dyDescent="0.2">
      <c r="A70" s="76" t="s">
        <v>401</v>
      </c>
      <c r="B70" s="76" t="s">
        <v>401</v>
      </c>
      <c r="C70" s="78" t="s">
        <v>400</v>
      </c>
      <c r="D70" s="76" t="s">
        <v>400</v>
      </c>
    </row>
    <row r="71" spans="1:4" x14ac:dyDescent="0.2">
      <c r="A71" s="76" t="s">
        <v>402</v>
      </c>
      <c r="B71" s="76" t="s">
        <v>402</v>
      </c>
      <c r="C71" s="78" t="s">
        <v>401</v>
      </c>
      <c r="D71" s="76" t="s">
        <v>401</v>
      </c>
    </row>
    <row r="72" spans="1:4" x14ac:dyDescent="0.2">
      <c r="A72" s="76" t="s">
        <v>403</v>
      </c>
      <c r="B72" s="76" t="s">
        <v>403</v>
      </c>
      <c r="C72" s="78" t="s">
        <v>402</v>
      </c>
      <c r="D72" s="76" t="s">
        <v>402</v>
      </c>
    </row>
    <row r="73" spans="1:4" x14ac:dyDescent="0.2">
      <c r="A73" s="76" t="s">
        <v>404</v>
      </c>
      <c r="B73" s="76" t="s">
        <v>404</v>
      </c>
      <c r="C73" s="78" t="s">
        <v>403</v>
      </c>
      <c r="D73" s="76" t="s">
        <v>403</v>
      </c>
    </row>
    <row r="74" spans="1:4" x14ac:dyDescent="0.2">
      <c r="A74" s="76" t="s">
        <v>405</v>
      </c>
      <c r="B74" s="76" t="s">
        <v>405</v>
      </c>
      <c r="C74" s="78" t="s">
        <v>404</v>
      </c>
      <c r="D74" s="76" t="s">
        <v>404</v>
      </c>
    </row>
    <row r="75" spans="1:4" x14ac:dyDescent="0.2">
      <c r="A75" s="76" t="s">
        <v>406</v>
      </c>
      <c r="B75" s="76" t="s">
        <v>406</v>
      </c>
      <c r="C75" s="78" t="s">
        <v>405</v>
      </c>
      <c r="D75" s="76" t="s">
        <v>405</v>
      </c>
    </row>
    <row r="76" spans="1:4" x14ac:dyDescent="0.2">
      <c r="A76" s="76" t="s">
        <v>407</v>
      </c>
      <c r="B76" s="76" t="s">
        <v>407</v>
      </c>
      <c r="C76" s="78" t="s">
        <v>406</v>
      </c>
      <c r="D76" s="76" t="s">
        <v>406</v>
      </c>
    </row>
    <row r="77" spans="1:4" x14ac:dyDescent="0.2">
      <c r="A77" s="76" t="s">
        <v>408</v>
      </c>
      <c r="B77" s="76" t="s">
        <v>408</v>
      </c>
      <c r="C77" s="78" t="s">
        <v>407</v>
      </c>
      <c r="D77" s="76" t="s">
        <v>407</v>
      </c>
    </row>
    <row r="78" spans="1:4" x14ac:dyDescent="0.2">
      <c r="A78" s="76" t="s">
        <v>409</v>
      </c>
      <c r="B78" s="76" t="s">
        <v>409</v>
      </c>
      <c r="C78" s="78" t="s">
        <v>408</v>
      </c>
      <c r="D78" s="76" t="s">
        <v>408</v>
      </c>
    </row>
    <row r="79" spans="1:4" x14ac:dyDescent="0.2">
      <c r="A79" s="76" t="s">
        <v>410</v>
      </c>
      <c r="B79" s="76" t="s">
        <v>410</v>
      </c>
      <c r="C79" s="78" t="s">
        <v>409</v>
      </c>
      <c r="D79" s="76" t="s">
        <v>409</v>
      </c>
    </row>
    <row r="80" spans="1:4" x14ac:dyDescent="0.2">
      <c r="A80" s="76" t="s">
        <v>411</v>
      </c>
      <c r="B80" s="76" t="s">
        <v>411</v>
      </c>
      <c r="C80" s="78" t="s">
        <v>410</v>
      </c>
      <c r="D80" s="76" t="s">
        <v>410</v>
      </c>
    </row>
    <row r="81" spans="1:4" x14ac:dyDescent="0.2">
      <c r="A81" s="76" t="s">
        <v>412</v>
      </c>
      <c r="B81" s="76" t="s">
        <v>412</v>
      </c>
      <c r="C81" s="78" t="s">
        <v>411</v>
      </c>
      <c r="D81" s="76" t="s">
        <v>411</v>
      </c>
    </row>
    <row r="82" spans="1:4" x14ac:dyDescent="0.2">
      <c r="A82" s="76" t="s">
        <v>413</v>
      </c>
      <c r="B82" s="76" t="s">
        <v>413</v>
      </c>
      <c r="C82" s="78" t="s">
        <v>412</v>
      </c>
      <c r="D82" s="76" t="s">
        <v>412</v>
      </c>
    </row>
    <row r="83" spans="1:4" x14ac:dyDescent="0.2">
      <c r="A83" s="76" t="s">
        <v>414</v>
      </c>
      <c r="B83" s="76" t="s">
        <v>414</v>
      </c>
      <c r="C83" s="78" t="s">
        <v>413</v>
      </c>
      <c r="D83" s="76" t="s">
        <v>413</v>
      </c>
    </row>
    <row r="84" spans="1:4" x14ac:dyDescent="0.2">
      <c r="A84" s="76" t="s">
        <v>415</v>
      </c>
      <c r="B84" s="76" t="s">
        <v>415</v>
      </c>
      <c r="C84" s="78" t="s">
        <v>414</v>
      </c>
      <c r="D84" s="76" t="s">
        <v>414</v>
      </c>
    </row>
    <row r="85" spans="1:4" x14ac:dyDescent="0.2">
      <c r="A85" s="76" t="s">
        <v>416</v>
      </c>
      <c r="B85" s="76" t="s">
        <v>416</v>
      </c>
      <c r="C85" s="78" t="s">
        <v>415</v>
      </c>
      <c r="D85" s="76" t="s">
        <v>415</v>
      </c>
    </row>
    <row r="86" spans="1:4" x14ac:dyDescent="0.2">
      <c r="A86" s="76" t="s">
        <v>417</v>
      </c>
      <c r="B86" s="76" t="s">
        <v>417</v>
      </c>
      <c r="C86" s="78" t="s">
        <v>416</v>
      </c>
      <c r="D86" s="76" t="s">
        <v>416</v>
      </c>
    </row>
    <row r="87" spans="1:4" x14ac:dyDescent="0.2">
      <c r="A87" s="76" t="s">
        <v>418</v>
      </c>
      <c r="B87" s="76" t="s">
        <v>418</v>
      </c>
      <c r="C87" s="78" t="s">
        <v>417</v>
      </c>
      <c r="D87" s="76" t="s">
        <v>417</v>
      </c>
    </row>
    <row r="88" spans="1:4" x14ac:dyDescent="0.2">
      <c r="A88" s="76" t="s">
        <v>419</v>
      </c>
      <c r="B88" s="76" t="s">
        <v>419</v>
      </c>
      <c r="C88" s="78" t="s">
        <v>418</v>
      </c>
      <c r="D88" s="76" t="s">
        <v>418</v>
      </c>
    </row>
    <row r="89" spans="1:4" x14ac:dyDescent="0.2">
      <c r="A89" s="76" t="s">
        <v>420</v>
      </c>
      <c r="B89" s="76" t="s">
        <v>420</v>
      </c>
      <c r="C89" s="78" t="s">
        <v>419</v>
      </c>
      <c r="D89" s="76" t="s">
        <v>419</v>
      </c>
    </row>
    <row r="90" spans="1:4" x14ac:dyDescent="0.2">
      <c r="A90" s="76" t="s">
        <v>421</v>
      </c>
      <c r="B90" s="76" t="s">
        <v>421</v>
      </c>
      <c r="C90" s="78" t="s">
        <v>420</v>
      </c>
      <c r="D90" s="76" t="s">
        <v>420</v>
      </c>
    </row>
    <row r="91" spans="1:4" x14ac:dyDescent="0.2">
      <c r="A91" s="76" t="s">
        <v>422</v>
      </c>
      <c r="B91" s="76" t="s">
        <v>422</v>
      </c>
      <c r="C91" s="78" t="s">
        <v>421</v>
      </c>
      <c r="D91" s="76" t="s">
        <v>421</v>
      </c>
    </row>
    <row r="92" spans="1:4" x14ac:dyDescent="0.2">
      <c r="A92" s="76" t="s">
        <v>423</v>
      </c>
      <c r="B92" s="76" t="s">
        <v>423</v>
      </c>
      <c r="C92" s="78" t="s">
        <v>422</v>
      </c>
      <c r="D92" s="76" t="s">
        <v>422</v>
      </c>
    </row>
    <row r="93" spans="1:4" x14ac:dyDescent="0.2">
      <c r="A93" s="76" t="s">
        <v>424</v>
      </c>
      <c r="B93" s="76" t="s">
        <v>424</v>
      </c>
      <c r="C93" s="78" t="s">
        <v>423</v>
      </c>
      <c r="D93" s="76" t="s">
        <v>423</v>
      </c>
    </row>
    <row r="94" spans="1:4" x14ac:dyDescent="0.2">
      <c r="A94" s="76" t="s">
        <v>425</v>
      </c>
      <c r="B94" s="76" t="s">
        <v>425</v>
      </c>
      <c r="C94" s="78" t="s">
        <v>424</v>
      </c>
      <c r="D94" s="76" t="s">
        <v>424</v>
      </c>
    </row>
    <row r="95" spans="1:4" x14ac:dyDescent="0.2">
      <c r="A95" s="76" t="s">
        <v>426</v>
      </c>
      <c r="B95" s="76" t="s">
        <v>426</v>
      </c>
      <c r="C95" s="78" t="s">
        <v>425</v>
      </c>
      <c r="D95" s="76" t="s">
        <v>425</v>
      </c>
    </row>
    <row r="96" spans="1:4" x14ac:dyDescent="0.2">
      <c r="A96" s="76" t="s">
        <v>427</v>
      </c>
      <c r="B96" s="76" t="s">
        <v>427</v>
      </c>
      <c r="C96" s="78" t="s">
        <v>426</v>
      </c>
      <c r="D96" s="76" t="s">
        <v>426</v>
      </c>
    </row>
    <row r="97" spans="1:4" x14ac:dyDescent="0.2">
      <c r="A97" s="76" t="s">
        <v>428</v>
      </c>
      <c r="B97" s="76" t="s">
        <v>428</v>
      </c>
      <c r="C97" s="78" t="s">
        <v>427</v>
      </c>
      <c r="D97" s="76" t="s">
        <v>427</v>
      </c>
    </row>
    <row r="98" spans="1:4" x14ac:dyDescent="0.2">
      <c r="A98" s="76" t="s">
        <v>429</v>
      </c>
      <c r="B98" s="76" t="s">
        <v>429</v>
      </c>
      <c r="C98" s="78" t="s">
        <v>428</v>
      </c>
      <c r="D98" s="76" t="s">
        <v>428</v>
      </c>
    </row>
    <row r="99" spans="1:4" x14ac:dyDescent="0.2">
      <c r="A99" s="76" t="s">
        <v>430</v>
      </c>
      <c r="B99" s="76" t="s">
        <v>430</v>
      </c>
      <c r="C99" s="78" t="s">
        <v>429</v>
      </c>
      <c r="D99" s="76" t="s">
        <v>429</v>
      </c>
    </row>
    <row r="100" spans="1:4" x14ac:dyDescent="0.2">
      <c r="A100" s="76" t="s">
        <v>431</v>
      </c>
      <c r="B100" s="76" t="s">
        <v>431</v>
      </c>
      <c r="C100" s="78" t="s">
        <v>430</v>
      </c>
      <c r="D100" s="76" t="s">
        <v>430</v>
      </c>
    </row>
    <row r="101" spans="1:4" x14ac:dyDescent="0.2">
      <c r="A101" s="76" t="s">
        <v>432</v>
      </c>
      <c r="B101" s="76" t="s">
        <v>432</v>
      </c>
      <c r="C101" s="78" t="s">
        <v>431</v>
      </c>
      <c r="D101" s="76" t="s">
        <v>431</v>
      </c>
    </row>
    <row r="102" spans="1:4" x14ac:dyDescent="0.2">
      <c r="A102" s="76" t="s">
        <v>433</v>
      </c>
      <c r="B102" s="76" t="s">
        <v>433</v>
      </c>
      <c r="C102" s="78" t="s">
        <v>432</v>
      </c>
      <c r="D102" s="76" t="s">
        <v>432</v>
      </c>
    </row>
    <row r="103" spans="1:4" x14ac:dyDescent="0.2">
      <c r="A103" s="76" t="s">
        <v>434</v>
      </c>
      <c r="B103" s="76" t="s">
        <v>434</v>
      </c>
      <c r="C103" s="78" t="s">
        <v>433</v>
      </c>
      <c r="D103" s="76" t="s">
        <v>433</v>
      </c>
    </row>
    <row r="104" spans="1:4" x14ac:dyDescent="0.2">
      <c r="A104" s="76" t="s">
        <v>435</v>
      </c>
      <c r="B104" s="76" t="s">
        <v>435</v>
      </c>
      <c r="C104" s="78" t="s">
        <v>434</v>
      </c>
      <c r="D104" s="76" t="s">
        <v>434</v>
      </c>
    </row>
    <row r="105" spans="1:4" x14ac:dyDescent="0.2">
      <c r="A105" s="76" t="s">
        <v>436</v>
      </c>
      <c r="B105" s="76" t="s">
        <v>436</v>
      </c>
      <c r="C105" s="78" t="s">
        <v>435</v>
      </c>
      <c r="D105" s="76" t="s">
        <v>435</v>
      </c>
    </row>
    <row r="106" spans="1:4" x14ac:dyDescent="0.2">
      <c r="A106" s="76" t="s">
        <v>437</v>
      </c>
      <c r="B106" s="76" t="s">
        <v>437</v>
      </c>
      <c r="C106" s="78" t="s">
        <v>436</v>
      </c>
      <c r="D106" s="76" t="s">
        <v>436</v>
      </c>
    </row>
    <row r="107" spans="1:4" x14ac:dyDescent="0.2">
      <c r="A107" s="76" t="s">
        <v>438</v>
      </c>
      <c r="B107" s="76" t="s">
        <v>438</v>
      </c>
      <c r="C107" s="78" t="s">
        <v>437</v>
      </c>
      <c r="D107" s="76" t="s">
        <v>437</v>
      </c>
    </row>
    <row r="108" spans="1:4" x14ac:dyDescent="0.2">
      <c r="A108" s="76" t="s">
        <v>439</v>
      </c>
      <c r="B108" s="76" t="s">
        <v>439</v>
      </c>
      <c r="C108" s="78" t="s">
        <v>438</v>
      </c>
      <c r="D108" s="76" t="s">
        <v>438</v>
      </c>
    </row>
    <row r="109" spans="1:4" x14ac:dyDescent="0.2">
      <c r="A109" s="76" t="s">
        <v>440</v>
      </c>
      <c r="B109" s="76" t="s">
        <v>440</v>
      </c>
      <c r="C109" s="78" t="s">
        <v>439</v>
      </c>
      <c r="D109" s="76" t="s">
        <v>439</v>
      </c>
    </row>
    <row r="110" spans="1:4" x14ac:dyDescent="0.2">
      <c r="A110" s="76" t="s">
        <v>441</v>
      </c>
      <c r="B110" s="76" t="s">
        <v>441</v>
      </c>
      <c r="C110" s="78" t="s">
        <v>440</v>
      </c>
      <c r="D110" s="76" t="s">
        <v>440</v>
      </c>
    </row>
    <row r="111" spans="1:4" x14ac:dyDescent="0.2">
      <c r="A111" s="76" t="s">
        <v>442</v>
      </c>
      <c r="B111" s="76" t="s">
        <v>442</v>
      </c>
      <c r="C111" s="78" t="s">
        <v>441</v>
      </c>
      <c r="D111" s="76" t="s">
        <v>441</v>
      </c>
    </row>
    <row r="112" spans="1:4" x14ac:dyDescent="0.2">
      <c r="A112" s="76" t="s">
        <v>443</v>
      </c>
      <c r="B112" s="76" t="s">
        <v>443</v>
      </c>
      <c r="C112" s="78" t="s">
        <v>442</v>
      </c>
      <c r="D112" s="76" t="s">
        <v>442</v>
      </c>
    </row>
    <row r="113" spans="1:4" x14ac:dyDescent="0.2">
      <c r="A113" s="76" t="s">
        <v>444</v>
      </c>
      <c r="B113" s="76" t="s">
        <v>444</v>
      </c>
      <c r="C113" s="78" t="s">
        <v>443</v>
      </c>
      <c r="D113" s="76" t="s">
        <v>443</v>
      </c>
    </row>
    <row r="114" spans="1:4" x14ac:dyDescent="0.2">
      <c r="A114" s="76" t="s">
        <v>445</v>
      </c>
      <c r="B114" s="76" t="s">
        <v>445</v>
      </c>
      <c r="C114" s="78" t="s">
        <v>444</v>
      </c>
      <c r="D114" s="76" t="s">
        <v>444</v>
      </c>
    </row>
    <row r="115" spans="1:4" x14ac:dyDescent="0.2">
      <c r="A115" s="76" t="s">
        <v>446</v>
      </c>
      <c r="B115" s="76" t="s">
        <v>446</v>
      </c>
      <c r="C115" s="78" t="s">
        <v>445</v>
      </c>
      <c r="D115" s="76" t="s">
        <v>445</v>
      </c>
    </row>
    <row r="116" spans="1:4" x14ac:dyDescent="0.2">
      <c r="A116" s="76" t="s">
        <v>447</v>
      </c>
      <c r="B116" s="76" t="s">
        <v>447</v>
      </c>
      <c r="C116" s="78" t="s">
        <v>446</v>
      </c>
      <c r="D116" s="76" t="s">
        <v>446</v>
      </c>
    </row>
    <row r="117" spans="1:4" x14ac:dyDescent="0.2">
      <c r="A117" s="76" t="s">
        <v>448</v>
      </c>
      <c r="B117" s="76" t="s">
        <v>448</v>
      </c>
      <c r="C117" s="78" t="s">
        <v>447</v>
      </c>
      <c r="D117" s="76" t="s">
        <v>447</v>
      </c>
    </row>
    <row r="118" spans="1:4" x14ac:dyDescent="0.2">
      <c r="A118" s="76" t="s">
        <v>449</v>
      </c>
      <c r="B118" s="76" t="s">
        <v>449</v>
      </c>
      <c r="C118" s="78" t="s">
        <v>448</v>
      </c>
      <c r="D118" s="76" t="s">
        <v>448</v>
      </c>
    </row>
    <row r="119" spans="1:4" x14ac:dyDescent="0.2">
      <c r="A119" s="76" t="s">
        <v>450</v>
      </c>
      <c r="B119" s="76" t="s">
        <v>450</v>
      </c>
      <c r="C119" s="78" t="s">
        <v>449</v>
      </c>
      <c r="D119" s="76" t="s">
        <v>449</v>
      </c>
    </row>
    <row r="120" spans="1:4" x14ac:dyDescent="0.2">
      <c r="A120" s="76" t="s">
        <v>451</v>
      </c>
      <c r="B120" s="76" t="s">
        <v>451</v>
      </c>
      <c r="C120" s="78" t="s">
        <v>450</v>
      </c>
      <c r="D120" s="76" t="s">
        <v>450</v>
      </c>
    </row>
    <row r="121" spans="1:4" x14ac:dyDescent="0.2">
      <c r="A121" s="76" t="s">
        <v>452</v>
      </c>
      <c r="B121" s="76" t="s">
        <v>452</v>
      </c>
      <c r="C121" s="78" t="s">
        <v>451</v>
      </c>
      <c r="D121" s="76" t="s">
        <v>451</v>
      </c>
    </row>
    <row r="122" spans="1:4" x14ac:dyDescent="0.2">
      <c r="A122" s="76" t="s">
        <v>453</v>
      </c>
      <c r="B122" s="76" t="s">
        <v>453</v>
      </c>
      <c r="C122" s="78" t="s">
        <v>452</v>
      </c>
      <c r="D122" s="76" t="s">
        <v>452</v>
      </c>
    </row>
    <row r="123" spans="1:4" x14ac:dyDescent="0.2">
      <c r="A123" s="76" t="s">
        <v>454</v>
      </c>
      <c r="B123" s="76" t="s">
        <v>454</v>
      </c>
      <c r="C123" s="78" t="s">
        <v>453</v>
      </c>
      <c r="D123" s="76" t="s">
        <v>453</v>
      </c>
    </row>
    <row r="124" spans="1:4" x14ac:dyDescent="0.2">
      <c r="A124" s="76" t="s">
        <v>455</v>
      </c>
      <c r="B124" s="76" t="s">
        <v>455</v>
      </c>
      <c r="C124" s="78" t="s">
        <v>454</v>
      </c>
      <c r="D124" s="76" t="s">
        <v>454</v>
      </c>
    </row>
    <row r="125" spans="1:4" x14ac:dyDescent="0.2">
      <c r="A125" s="76" t="s">
        <v>456</v>
      </c>
      <c r="B125" s="76" t="s">
        <v>456</v>
      </c>
      <c r="C125" s="78" t="s">
        <v>455</v>
      </c>
      <c r="D125" s="76" t="s">
        <v>455</v>
      </c>
    </row>
    <row r="126" spans="1:4" x14ac:dyDescent="0.2">
      <c r="A126" s="76" t="s">
        <v>457</v>
      </c>
      <c r="B126" s="76" t="s">
        <v>457</v>
      </c>
      <c r="C126" s="78" t="s">
        <v>456</v>
      </c>
      <c r="D126" s="76" t="s">
        <v>456</v>
      </c>
    </row>
    <row r="127" spans="1:4" x14ac:dyDescent="0.2">
      <c r="A127" s="76" t="s">
        <v>458</v>
      </c>
      <c r="B127" s="76" t="s">
        <v>458</v>
      </c>
      <c r="C127" s="78" t="s">
        <v>457</v>
      </c>
      <c r="D127" s="76" t="s">
        <v>457</v>
      </c>
    </row>
    <row r="128" spans="1:4" x14ac:dyDescent="0.2">
      <c r="A128" s="76" t="s">
        <v>459</v>
      </c>
      <c r="B128" s="76" t="s">
        <v>459</v>
      </c>
      <c r="C128" s="78" t="s">
        <v>458</v>
      </c>
      <c r="D128" s="76" t="s">
        <v>458</v>
      </c>
    </row>
    <row r="129" spans="1:4" x14ac:dyDescent="0.2">
      <c r="A129" s="76" t="s">
        <v>460</v>
      </c>
      <c r="B129" s="76" t="s">
        <v>460</v>
      </c>
      <c r="C129" s="78" t="s">
        <v>459</v>
      </c>
      <c r="D129" s="76" t="s">
        <v>459</v>
      </c>
    </row>
    <row r="130" spans="1:4" x14ac:dyDescent="0.2">
      <c r="A130" s="76" t="s">
        <v>461</v>
      </c>
      <c r="B130" s="76" t="s">
        <v>461</v>
      </c>
      <c r="C130" s="78" t="s">
        <v>460</v>
      </c>
      <c r="D130" s="76" t="s">
        <v>460</v>
      </c>
    </row>
    <row r="131" spans="1:4" x14ac:dyDescent="0.2">
      <c r="A131" s="76" t="s">
        <v>462</v>
      </c>
      <c r="B131" s="76" t="s">
        <v>462</v>
      </c>
      <c r="C131" s="78" t="s">
        <v>461</v>
      </c>
      <c r="D131" s="76" t="s">
        <v>461</v>
      </c>
    </row>
    <row r="132" spans="1:4" x14ac:dyDescent="0.2">
      <c r="A132" s="76" t="s">
        <v>463</v>
      </c>
      <c r="B132" s="76" t="s">
        <v>463</v>
      </c>
      <c r="C132" s="78" t="s">
        <v>462</v>
      </c>
      <c r="D132" s="76" t="s">
        <v>462</v>
      </c>
    </row>
    <row r="133" spans="1:4" x14ac:dyDescent="0.2">
      <c r="A133" s="76" t="s">
        <v>464</v>
      </c>
      <c r="B133" s="76" t="s">
        <v>464</v>
      </c>
      <c r="C133" s="78" t="s">
        <v>463</v>
      </c>
      <c r="D133" s="76" t="s">
        <v>463</v>
      </c>
    </row>
    <row r="134" spans="1:4" x14ac:dyDescent="0.2">
      <c r="A134" s="76" t="s">
        <v>465</v>
      </c>
      <c r="B134" s="76" t="s">
        <v>465</v>
      </c>
      <c r="C134" s="78" t="s">
        <v>464</v>
      </c>
      <c r="D134" s="76" t="s">
        <v>464</v>
      </c>
    </row>
    <row r="135" spans="1:4" x14ac:dyDescent="0.2">
      <c r="A135" s="76" t="s">
        <v>466</v>
      </c>
      <c r="B135" s="76" t="s">
        <v>466</v>
      </c>
      <c r="C135" s="78" t="s">
        <v>465</v>
      </c>
      <c r="D135" s="76" t="s">
        <v>465</v>
      </c>
    </row>
    <row r="136" spans="1:4" x14ac:dyDescent="0.2">
      <c r="A136" s="76" t="s">
        <v>467</v>
      </c>
      <c r="B136" s="76" t="s">
        <v>467</v>
      </c>
      <c r="C136" s="78" t="s">
        <v>466</v>
      </c>
      <c r="D136" s="76" t="s">
        <v>466</v>
      </c>
    </row>
    <row r="137" spans="1:4" x14ac:dyDescent="0.2">
      <c r="A137" s="76" t="s">
        <v>468</v>
      </c>
      <c r="B137" s="76" t="s">
        <v>468</v>
      </c>
      <c r="C137" s="78" t="s">
        <v>467</v>
      </c>
      <c r="D137" s="76" t="s">
        <v>467</v>
      </c>
    </row>
    <row r="138" spans="1:4" x14ac:dyDescent="0.2">
      <c r="A138" s="76" t="s">
        <v>469</v>
      </c>
      <c r="B138" s="76" t="s">
        <v>469</v>
      </c>
      <c r="C138" s="78" t="s">
        <v>468</v>
      </c>
      <c r="D138" s="76" t="s">
        <v>468</v>
      </c>
    </row>
    <row r="139" spans="1:4" x14ac:dyDescent="0.2">
      <c r="A139" s="76" t="s">
        <v>470</v>
      </c>
      <c r="B139" s="76" t="s">
        <v>470</v>
      </c>
      <c r="C139" s="78" t="s">
        <v>469</v>
      </c>
      <c r="D139" s="76" t="s">
        <v>469</v>
      </c>
    </row>
    <row r="140" spans="1:4" x14ac:dyDescent="0.2">
      <c r="A140" s="76" t="s">
        <v>471</v>
      </c>
      <c r="B140" s="76" t="s">
        <v>471</v>
      </c>
      <c r="C140" s="78" t="s">
        <v>470</v>
      </c>
      <c r="D140" s="76" t="s">
        <v>470</v>
      </c>
    </row>
    <row r="141" spans="1:4" x14ac:dyDescent="0.2">
      <c r="A141" s="76" t="s">
        <v>472</v>
      </c>
      <c r="B141" s="76" t="s">
        <v>472</v>
      </c>
      <c r="C141" s="78" t="s">
        <v>471</v>
      </c>
      <c r="D141" s="76" t="s">
        <v>471</v>
      </c>
    </row>
    <row r="142" spans="1:4" x14ac:dyDescent="0.2">
      <c r="A142" s="76" t="s">
        <v>473</v>
      </c>
      <c r="B142" s="76" t="s">
        <v>473</v>
      </c>
      <c r="C142" s="78" t="s">
        <v>472</v>
      </c>
      <c r="D142" s="76" t="s">
        <v>472</v>
      </c>
    </row>
    <row r="143" spans="1:4" x14ac:dyDescent="0.2">
      <c r="A143" s="76" t="s">
        <v>474</v>
      </c>
      <c r="B143" s="76" t="s">
        <v>474</v>
      </c>
      <c r="C143" s="78" t="s">
        <v>473</v>
      </c>
      <c r="D143" s="76" t="s">
        <v>473</v>
      </c>
    </row>
    <row r="144" spans="1:4" x14ac:dyDescent="0.2">
      <c r="A144" s="76" t="s">
        <v>475</v>
      </c>
      <c r="B144" s="76" t="s">
        <v>475</v>
      </c>
      <c r="C144" s="78" t="s">
        <v>474</v>
      </c>
      <c r="D144" s="76" t="s">
        <v>474</v>
      </c>
    </row>
    <row r="145" spans="1:4" x14ac:dyDescent="0.2">
      <c r="A145" s="76" t="s">
        <v>476</v>
      </c>
      <c r="B145" s="76" t="s">
        <v>476</v>
      </c>
      <c r="C145" s="78" t="s">
        <v>475</v>
      </c>
      <c r="D145" s="76" t="s">
        <v>475</v>
      </c>
    </row>
    <row r="146" spans="1:4" x14ac:dyDescent="0.2">
      <c r="A146" s="76" t="s">
        <v>477</v>
      </c>
      <c r="B146" s="76" t="s">
        <v>477</v>
      </c>
      <c r="C146" s="78" t="s">
        <v>476</v>
      </c>
      <c r="D146" s="76" t="s">
        <v>476</v>
      </c>
    </row>
    <row r="147" spans="1:4" x14ac:dyDescent="0.2">
      <c r="A147" s="76" t="s">
        <v>478</v>
      </c>
      <c r="B147" s="76" t="s">
        <v>478</v>
      </c>
      <c r="C147" s="78" t="s">
        <v>477</v>
      </c>
      <c r="D147" s="76" t="s">
        <v>477</v>
      </c>
    </row>
    <row r="148" spans="1:4" x14ac:dyDescent="0.2">
      <c r="A148" s="76" t="s">
        <v>479</v>
      </c>
      <c r="B148" s="76" t="s">
        <v>479</v>
      </c>
      <c r="C148" s="78" t="s">
        <v>478</v>
      </c>
      <c r="D148" s="76" t="s">
        <v>478</v>
      </c>
    </row>
    <row r="149" spans="1:4" x14ac:dyDescent="0.2">
      <c r="A149" s="76" t="s">
        <v>480</v>
      </c>
      <c r="B149" s="76" t="s">
        <v>480</v>
      </c>
      <c r="C149" s="78" t="s">
        <v>479</v>
      </c>
      <c r="D149" s="76" t="s">
        <v>479</v>
      </c>
    </row>
    <row r="150" spans="1:4" x14ac:dyDescent="0.2">
      <c r="A150" s="76" t="s">
        <v>481</v>
      </c>
      <c r="B150" s="76" t="s">
        <v>481</v>
      </c>
      <c r="C150" s="78" t="s">
        <v>480</v>
      </c>
      <c r="D150" s="76" t="s">
        <v>480</v>
      </c>
    </row>
    <row r="151" spans="1:4" x14ac:dyDescent="0.2">
      <c r="A151" s="76" t="s">
        <v>482</v>
      </c>
      <c r="B151" s="76" t="s">
        <v>482</v>
      </c>
      <c r="C151" s="78" t="s">
        <v>481</v>
      </c>
      <c r="D151" s="76" t="s">
        <v>481</v>
      </c>
    </row>
    <row r="152" spans="1:4" x14ac:dyDescent="0.2">
      <c r="A152" s="76" t="s">
        <v>483</v>
      </c>
      <c r="B152" s="76" t="s">
        <v>483</v>
      </c>
      <c r="C152" s="78" t="s">
        <v>482</v>
      </c>
      <c r="D152" s="76" t="s">
        <v>482</v>
      </c>
    </row>
    <row r="153" spans="1:4" x14ac:dyDescent="0.2">
      <c r="A153" s="76" t="s">
        <v>484</v>
      </c>
      <c r="B153" s="76" t="s">
        <v>484</v>
      </c>
      <c r="C153" s="78" t="s">
        <v>483</v>
      </c>
      <c r="D153" s="76" t="s">
        <v>483</v>
      </c>
    </row>
    <row r="154" spans="1:4" x14ac:dyDescent="0.2">
      <c r="A154" s="76" t="s">
        <v>485</v>
      </c>
      <c r="B154" s="76" t="s">
        <v>485</v>
      </c>
      <c r="C154" s="78" t="s">
        <v>484</v>
      </c>
      <c r="D154" s="76" t="s">
        <v>484</v>
      </c>
    </row>
    <row r="155" spans="1:4" x14ac:dyDescent="0.2">
      <c r="A155" s="76" t="s">
        <v>486</v>
      </c>
      <c r="B155" s="76" t="s">
        <v>486</v>
      </c>
      <c r="C155" s="78" t="s">
        <v>485</v>
      </c>
      <c r="D155" s="76" t="s">
        <v>485</v>
      </c>
    </row>
    <row r="156" spans="1:4" x14ac:dyDescent="0.2">
      <c r="A156" s="76" t="s">
        <v>487</v>
      </c>
      <c r="B156" s="76" t="s">
        <v>487</v>
      </c>
      <c r="C156" s="78" t="s">
        <v>486</v>
      </c>
      <c r="D156" s="76" t="s">
        <v>486</v>
      </c>
    </row>
    <row r="157" spans="1:4" x14ac:dyDescent="0.2">
      <c r="A157" s="76" t="s">
        <v>488</v>
      </c>
      <c r="B157" s="76" t="s">
        <v>488</v>
      </c>
      <c r="C157" s="78" t="s">
        <v>487</v>
      </c>
      <c r="D157" s="76" t="s">
        <v>487</v>
      </c>
    </row>
    <row r="158" spans="1:4" x14ac:dyDescent="0.2">
      <c r="A158" s="76" t="s">
        <v>489</v>
      </c>
      <c r="B158" s="76" t="s">
        <v>489</v>
      </c>
      <c r="C158" s="78" t="s">
        <v>488</v>
      </c>
      <c r="D158" s="76" t="s">
        <v>488</v>
      </c>
    </row>
    <row r="159" spans="1:4" x14ac:dyDescent="0.2">
      <c r="A159" s="76" t="s">
        <v>490</v>
      </c>
      <c r="B159" s="76" t="s">
        <v>490</v>
      </c>
      <c r="C159" s="78" t="s">
        <v>489</v>
      </c>
      <c r="D159" s="76" t="s">
        <v>489</v>
      </c>
    </row>
    <row r="160" spans="1:4" x14ac:dyDescent="0.2">
      <c r="A160" s="76" t="s">
        <v>491</v>
      </c>
      <c r="B160" s="76" t="s">
        <v>491</v>
      </c>
      <c r="C160" s="78" t="s">
        <v>490</v>
      </c>
      <c r="D160" s="76" t="s">
        <v>490</v>
      </c>
    </row>
    <row r="161" spans="1:4" x14ac:dyDescent="0.2">
      <c r="A161" s="76" t="s">
        <v>492</v>
      </c>
      <c r="B161" s="76" t="s">
        <v>492</v>
      </c>
      <c r="C161" s="78" t="s">
        <v>491</v>
      </c>
      <c r="D161" s="76" t="s">
        <v>491</v>
      </c>
    </row>
    <row r="162" spans="1:4" x14ac:dyDescent="0.2">
      <c r="A162" s="76" t="s">
        <v>493</v>
      </c>
      <c r="B162" s="76" t="s">
        <v>493</v>
      </c>
      <c r="C162" s="78" t="s">
        <v>492</v>
      </c>
      <c r="D162" s="76" t="s">
        <v>492</v>
      </c>
    </row>
    <row r="163" spans="1:4" x14ac:dyDescent="0.2">
      <c r="A163" s="76" t="s">
        <v>494</v>
      </c>
      <c r="B163" s="76" t="s">
        <v>494</v>
      </c>
      <c r="C163" s="78" t="s">
        <v>493</v>
      </c>
      <c r="D163" s="76" t="s">
        <v>493</v>
      </c>
    </row>
    <row r="164" spans="1:4" x14ac:dyDescent="0.2">
      <c r="A164" s="76" t="s">
        <v>495</v>
      </c>
      <c r="B164" s="76" t="s">
        <v>495</v>
      </c>
      <c r="C164" s="78" t="s">
        <v>494</v>
      </c>
      <c r="D164" s="76" t="s">
        <v>494</v>
      </c>
    </row>
    <row r="165" spans="1:4" x14ac:dyDescent="0.2">
      <c r="A165" s="76" t="s">
        <v>496</v>
      </c>
      <c r="B165" s="76" t="s">
        <v>496</v>
      </c>
      <c r="C165" s="78" t="s">
        <v>495</v>
      </c>
      <c r="D165" s="76" t="s">
        <v>495</v>
      </c>
    </row>
    <row r="166" spans="1:4" x14ac:dyDescent="0.2">
      <c r="A166" s="76" t="s">
        <v>497</v>
      </c>
      <c r="B166" s="76" t="s">
        <v>497</v>
      </c>
      <c r="C166" s="78" t="s">
        <v>496</v>
      </c>
      <c r="D166" s="76" t="s">
        <v>496</v>
      </c>
    </row>
    <row r="167" spans="1:4" x14ac:dyDescent="0.2">
      <c r="A167" s="76" t="s">
        <v>498</v>
      </c>
      <c r="B167" s="76" t="s">
        <v>498</v>
      </c>
      <c r="C167" s="78" t="s">
        <v>497</v>
      </c>
      <c r="D167" s="76" t="s">
        <v>497</v>
      </c>
    </row>
    <row r="168" spans="1:4" x14ac:dyDescent="0.2">
      <c r="A168" s="76" t="s">
        <v>499</v>
      </c>
      <c r="B168" s="76" t="s">
        <v>499</v>
      </c>
      <c r="C168" s="78" t="s">
        <v>498</v>
      </c>
      <c r="D168" s="76" t="s">
        <v>498</v>
      </c>
    </row>
    <row r="169" spans="1:4" x14ac:dyDescent="0.2">
      <c r="A169" s="76" t="s">
        <v>500</v>
      </c>
      <c r="B169" s="76" t="s">
        <v>500</v>
      </c>
      <c r="C169" s="78" t="s">
        <v>499</v>
      </c>
      <c r="D169" s="76" t="s">
        <v>499</v>
      </c>
    </row>
    <row r="170" spans="1:4" x14ac:dyDescent="0.2">
      <c r="A170" s="76" t="s">
        <v>501</v>
      </c>
      <c r="B170" s="76" t="s">
        <v>501</v>
      </c>
      <c r="C170" s="78" t="s">
        <v>500</v>
      </c>
      <c r="D170" s="76" t="s">
        <v>500</v>
      </c>
    </row>
    <row r="171" spans="1:4" x14ac:dyDescent="0.2">
      <c r="A171" s="76" t="s">
        <v>502</v>
      </c>
      <c r="B171" s="76" t="s">
        <v>502</v>
      </c>
      <c r="C171" s="78" t="s">
        <v>501</v>
      </c>
      <c r="D171" s="76" t="s">
        <v>501</v>
      </c>
    </row>
    <row r="172" spans="1:4" x14ac:dyDescent="0.2">
      <c r="A172" s="76" t="s">
        <v>503</v>
      </c>
      <c r="B172" s="76" t="s">
        <v>503</v>
      </c>
      <c r="C172" s="78" t="s">
        <v>502</v>
      </c>
      <c r="D172" s="76" t="s">
        <v>502</v>
      </c>
    </row>
    <row r="173" spans="1:4" x14ac:dyDescent="0.2">
      <c r="A173" s="76" t="s">
        <v>504</v>
      </c>
      <c r="B173" s="76" t="s">
        <v>504</v>
      </c>
      <c r="C173" s="78" t="s">
        <v>503</v>
      </c>
      <c r="D173" s="76" t="s">
        <v>503</v>
      </c>
    </row>
    <row r="174" spans="1:4" x14ac:dyDescent="0.2">
      <c r="A174" s="76" t="s">
        <v>505</v>
      </c>
      <c r="B174" s="76" t="s">
        <v>505</v>
      </c>
      <c r="C174" s="78" t="s">
        <v>504</v>
      </c>
      <c r="D174" s="76" t="s">
        <v>504</v>
      </c>
    </row>
    <row r="175" spans="1:4" x14ac:dyDescent="0.2">
      <c r="A175" s="76" t="s">
        <v>506</v>
      </c>
      <c r="B175" s="76" t="s">
        <v>506</v>
      </c>
      <c r="C175" s="78" t="s">
        <v>505</v>
      </c>
      <c r="D175" s="76" t="s">
        <v>505</v>
      </c>
    </row>
    <row r="176" spans="1:4" x14ac:dyDescent="0.2">
      <c r="A176" s="76" t="s">
        <v>507</v>
      </c>
      <c r="B176" s="76" t="s">
        <v>507</v>
      </c>
      <c r="C176" s="78" t="s">
        <v>506</v>
      </c>
      <c r="D176" s="76" t="s">
        <v>506</v>
      </c>
    </row>
    <row r="177" spans="1:4" x14ac:dyDescent="0.2">
      <c r="A177" s="76" t="s">
        <v>508</v>
      </c>
      <c r="B177" s="76" t="s">
        <v>508</v>
      </c>
      <c r="C177" s="78" t="s">
        <v>507</v>
      </c>
      <c r="D177" s="76" t="s">
        <v>507</v>
      </c>
    </row>
    <row r="178" spans="1:4" x14ac:dyDescent="0.2">
      <c r="A178" s="76" t="s">
        <v>509</v>
      </c>
      <c r="B178" s="76" t="s">
        <v>509</v>
      </c>
      <c r="C178" s="78" t="s">
        <v>508</v>
      </c>
      <c r="D178" s="76" t="s">
        <v>508</v>
      </c>
    </row>
    <row r="179" spans="1:4" x14ac:dyDescent="0.2">
      <c r="A179" s="76" t="s">
        <v>510</v>
      </c>
      <c r="B179" s="76" t="s">
        <v>510</v>
      </c>
      <c r="C179" s="78" t="s">
        <v>509</v>
      </c>
      <c r="D179" s="76" t="s">
        <v>509</v>
      </c>
    </row>
    <row r="180" spans="1:4" x14ac:dyDescent="0.2">
      <c r="A180" s="76" t="s">
        <v>511</v>
      </c>
      <c r="B180" s="76" t="s">
        <v>511</v>
      </c>
      <c r="C180" s="78" t="s">
        <v>510</v>
      </c>
      <c r="D180" s="76" t="s">
        <v>510</v>
      </c>
    </row>
    <row r="181" spans="1:4" x14ac:dyDescent="0.2">
      <c r="A181" s="76" t="s">
        <v>512</v>
      </c>
      <c r="B181" s="76" t="s">
        <v>512</v>
      </c>
      <c r="C181" s="78" t="s">
        <v>511</v>
      </c>
      <c r="D181" s="76" t="s">
        <v>511</v>
      </c>
    </row>
    <row r="182" spans="1:4" x14ac:dyDescent="0.2">
      <c r="A182" s="76" t="s">
        <v>513</v>
      </c>
      <c r="B182" s="76" t="s">
        <v>513</v>
      </c>
      <c r="C182" s="78" t="s">
        <v>512</v>
      </c>
      <c r="D182" s="76" t="s">
        <v>512</v>
      </c>
    </row>
    <row r="183" spans="1:4" x14ac:dyDescent="0.2">
      <c r="A183" s="76" t="s">
        <v>514</v>
      </c>
      <c r="B183" s="76" t="s">
        <v>514</v>
      </c>
      <c r="C183" s="78" t="s">
        <v>513</v>
      </c>
      <c r="D183" s="76" t="s">
        <v>513</v>
      </c>
    </row>
    <row r="184" spans="1:4" x14ac:dyDescent="0.2">
      <c r="A184" s="76" t="s">
        <v>515</v>
      </c>
      <c r="B184" s="76" t="s">
        <v>515</v>
      </c>
      <c r="C184" s="78" t="s">
        <v>514</v>
      </c>
      <c r="D184" s="76" t="s">
        <v>514</v>
      </c>
    </row>
    <row r="185" spans="1:4" x14ac:dyDescent="0.2">
      <c r="A185" s="76" t="s">
        <v>516</v>
      </c>
      <c r="B185" s="76" t="s">
        <v>516</v>
      </c>
      <c r="C185" s="78" t="s">
        <v>515</v>
      </c>
      <c r="D185" s="76" t="s">
        <v>515</v>
      </c>
    </row>
    <row r="186" spans="1:4" x14ac:dyDescent="0.2">
      <c r="A186" s="76" t="s">
        <v>517</v>
      </c>
      <c r="B186" s="76" t="s">
        <v>517</v>
      </c>
      <c r="C186" s="78" t="s">
        <v>516</v>
      </c>
      <c r="D186" s="76" t="s">
        <v>516</v>
      </c>
    </row>
    <row r="187" spans="1:4" x14ac:dyDescent="0.2">
      <c r="A187" s="76" t="s">
        <v>518</v>
      </c>
      <c r="B187" s="76" t="s">
        <v>518</v>
      </c>
      <c r="C187" s="78" t="s">
        <v>517</v>
      </c>
      <c r="D187" s="76" t="s">
        <v>517</v>
      </c>
    </row>
    <row r="188" spans="1:4" x14ac:dyDescent="0.2">
      <c r="A188" s="76" t="s">
        <v>519</v>
      </c>
      <c r="B188" s="76" t="s">
        <v>519</v>
      </c>
      <c r="C188" s="78" t="s">
        <v>518</v>
      </c>
      <c r="D188" s="76" t="s">
        <v>518</v>
      </c>
    </row>
    <row r="189" spans="1:4" x14ac:dyDescent="0.2">
      <c r="A189" s="76" t="s">
        <v>520</v>
      </c>
      <c r="B189" s="76" t="s">
        <v>520</v>
      </c>
      <c r="C189" s="78" t="s">
        <v>519</v>
      </c>
      <c r="D189" s="76" t="s">
        <v>519</v>
      </c>
    </row>
    <row r="190" spans="1:4" x14ac:dyDescent="0.2">
      <c r="C190" s="78" t="s">
        <v>520</v>
      </c>
      <c r="D190" s="76" t="s">
        <v>520</v>
      </c>
    </row>
  </sheetData>
  <pageMargins left="0.70866141732283472" right="0.70866141732283472" top="0.78740157480314965" bottom="0.78740157480314965" header="0.31496062992125984" footer="0.31496062992125984"/>
  <pageSetup paperSize="9" scale="84" orientation="landscape" r:id="rId1"/>
  <headerFooter>
    <oddHeader>&amp;CNationales VU-Meldewesen - Taxonomie 2.0</oddHeader>
    <oddFooter>&amp;LFMA&amp;RStand: 26.06.2020&amp;C15.02.2024   10:42:57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Tabelle1">
    <tabColor theme="1" tint="0.499984740745262"/>
  </sheetPr>
  <dimension ref="A1:B5"/>
  <sheetViews>
    <sheetView showGridLines="0" workbookViewId="0"/>
  </sheetViews>
  <sheetFormatPr baseColWidth="10" defaultRowHeight="15" x14ac:dyDescent="0.25"/>
  <cols>
    <col min="1" max="1" width="18.75" customWidth="1"/>
    <col min="2" max="2" width="15.375" customWidth="1"/>
  </cols>
  <sheetData>
    <row r="1" spans="1:2" x14ac:dyDescent="0.25">
      <c r="A1" s="33" t="s">
        <v>223</v>
      </c>
      <c r="B1" s="129" t="str">
        <f>LEFT(Basisinformationen!C6,3)</f>
        <v>605</v>
      </c>
    </row>
    <row r="2" spans="1:2" x14ac:dyDescent="0.25">
      <c r="A2" s="34" t="s">
        <v>117</v>
      </c>
      <c r="B2" s="4">
        <f>Basisinformationen!C7</f>
        <v>2023</v>
      </c>
    </row>
    <row r="3" spans="1:2" x14ac:dyDescent="0.25">
      <c r="A3" s="33" t="s">
        <v>108</v>
      </c>
      <c r="B3" s="32" t="s">
        <v>109</v>
      </c>
    </row>
    <row r="4" spans="1:2" x14ac:dyDescent="0.25">
      <c r="A4" s="34" t="s">
        <v>110</v>
      </c>
      <c r="B4" s="25" t="str">
        <f>Basisinformationen!C8</f>
        <v>Testmeldung</v>
      </c>
    </row>
    <row r="5" spans="1:2" x14ac:dyDescent="0.25">
      <c r="A5" s="33" t="s">
        <v>112</v>
      </c>
      <c r="B5" s="32" t="s">
        <v>686</v>
      </c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Tabelle17">
    <tabColor theme="6" tint="0.39997558519241921"/>
  </sheetPr>
  <dimension ref="A1:D2"/>
  <sheetViews>
    <sheetView showGridLines="0" workbookViewId="0">
      <selection activeCell="A2" sqref="A2"/>
    </sheetView>
  </sheetViews>
  <sheetFormatPr baseColWidth="10" defaultRowHeight="15" x14ac:dyDescent="0.25"/>
  <cols>
    <col min="1" max="3" width="15.625" style="4" customWidth="1"/>
    <col min="4" max="4" width="15.625" style="12" customWidth="1"/>
  </cols>
  <sheetData>
    <row r="1" spans="1:4" x14ac:dyDescent="0.25">
      <c r="A1" s="13" t="s">
        <v>77</v>
      </c>
      <c r="B1" s="13" t="s">
        <v>98</v>
      </c>
      <c r="C1" s="13" t="s">
        <v>99</v>
      </c>
      <c r="D1" s="14" t="s">
        <v>100</v>
      </c>
    </row>
    <row r="2" spans="1:4" x14ac:dyDescent="0.25">
      <c r="A2" s="25"/>
      <c r="B2" s="25"/>
      <c r="C2" s="25"/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Tabelle30">
    <tabColor theme="6" tint="0.39997558519241921"/>
  </sheetPr>
  <dimension ref="A1:D2"/>
  <sheetViews>
    <sheetView showGridLines="0" workbookViewId="0">
      <selection activeCell="A2" sqref="A2"/>
    </sheetView>
  </sheetViews>
  <sheetFormatPr baseColWidth="10" defaultRowHeight="15" x14ac:dyDescent="0.25"/>
  <cols>
    <col min="1" max="3" width="15.625" style="4" customWidth="1"/>
    <col min="4" max="4" width="15.625" style="12" customWidth="1"/>
  </cols>
  <sheetData>
    <row r="1" spans="1:4" x14ac:dyDescent="0.25">
      <c r="A1" s="13" t="s">
        <v>77</v>
      </c>
      <c r="B1" s="13" t="s">
        <v>98</v>
      </c>
      <c r="C1" s="13" t="s">
        <v>99</v>
      </c>
      <c r="D1" s="14" t="s">
        <v>100</v>
      </c>
    </row>
    <row r="2" spans="1:4" x14ac:dyDescent="0.25">
      <c r="A2" s="25"/>
      <c r="B2" s="25"/>
      <c r="C2" s="25"/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  <tableParts count="1">
    <tablePart r:id="rId2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Tabelle34">
    <tabColor theme="6" tint="0.39997558519241921"/>
  </sheetPr>
  <dimension ref="A1:D2"/>
  <sheetViews>
    <sheetView showGridLines="0" workbookViewId="0">
      <selection activeCell="A2" sqref="A2"/>
    </sheetView>
  </sheetViews>
  <sheetFormatPr baseColWidth="10" defaultRowHeight="15" x14ac:dyDescent="0.25"/>
  <cols>
    <col min="1" max="3" width="15.625" style="4" customWidth="1"/>
    <col min="4" max="4" width="15.625" style="12" customWidth="1"/>
  </cols>
  <sheetData>
    <row r="1" spans="1:4" x14ac:dyDescent="0.25">
      <c r="A1" s="13" t="s">
        <v>77</v>
      </c>
      <c r="B1" s="13" t="s">
        <v>98</v>
      </c>
      <c r="C1" s="13" t="s">
        <v>99</v>
      </c>
      <c r="D1" s="14" t="s">
        <v>100</v>
      </c>
    </row>
    <row r="2" spans="1:4" x14ac:dyDescent="0.25">
      <c r="A2" s="25"/>
      <c r="B2" s="25"/>
      <c r="C2" s="25"/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  <tableParts count="1">
    <tablePart r:id="rId2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Tabelle49">
    <tabColor theme="6" tint="0.39997558519241921"/>
  </sheetPr>
  <dimension ref="A1:D2"/>
  <sheetViews>
    <sheetView showGridLines="0" workbookViewId="0">
      <selection activeCell="A2" sqref="A2"/>
    </sheetView>
  </sheetViews>
  <sheetFormatPr baseColWidth="10" defaultRowHeight="15" x14ac:dyDescent="0.25"/>
  <cols>
    <col min="1" max="3" width="15.625" style="4" customWidth="1"/>
    <col min="4" max="4" width="40.25" style="40" bestFit="1" customWidth="1"/>
  </cols>
  <sheetData>
    <row r="1" spans="1:4" x14ac:dyDescent="0.25">
      <c r="A1" s="13" t="s">
        <v>77</v>
      </c>
      <c r="B1" s="13" t="s">
        <v>98</v>
      </c>
      <c r="C1" s="13" t="s">
        <v>99</v>
      </c>
      <c r="D1" s="41" t="s">
        <v>100</v>
      </c>
    </row>
    <row r="2" spans="1:4" x14ac:dyDescent="0.25">
      <c r="A2" s="25"/>
      <c r="B2" s="25"/>
      <c r="C2" s="25"/>
    </row>
  </sheetData>
  <pageMargins left="0.7" right="0.7" top="0.78740157499999996" bottom="0.78740157499999996" header="0.3" footer="0.3"/>
  <pageSetup paperSize="9" orientation="portrait" r:id="rId1"/>
  <headerFooter>
    <oddFooter>&amp;C15.02.2024   10:42:57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rchiv xmlns="c47c6631-7586-460a-a860-7f574a3fb13c">false</Archiv>
    <Taxonomie xmlns="c47c6631-7586-460a-a860-7f574a3fb13c">2.0</Taxonomie>
    <Thema xmlns="c47c6631-7586-460a-a860-7f574a3fb13c">Zukünftige Taxonomien</Thema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CEB52A906C0D4C9EFAA3DE8CC9E9B0" ma:contentTypeVersion="4" ma:contentTypeDescription="Ein neues Dokument erstellen." ma:contentTypeScope="" ma:versionID="51be910c02192d31df036023ea54cf34">
  <xsd:schema xmlns:xsd="http://www.w3.org/2001/XMLSchema" xmlns:xs="http://www.w3.org/2001/XMLSchema" xmlns:p="http://schemas.microsoft.com/office/2006/metadata/properties" xmlns:ns2="c47c6631-7586-460a-a860-7f574a3fb13c" xmlns:ns3="51ab1052-b998-4870-8f40-4ed64936f8a7" targetNamespace="http://schemas.microsoft.com/office/2006/metadata/properties" ma:root="true" ma:fieldsID="3d76dcf3de11139c794d5cc53befc9fc" ns2:_="" ns3:_="">
    <xsd:import namespace="c47c6631-7586-460a-a860-7f574a3fb13c"/>
    <xsd:import namespace="51ab1052-b998-4870-8f40-4ed64936f8a7"/>
    <xsd:element name="properties">
      <xsd:complexType>
        <xsd:sequence>
          <xsd:element name="documentManagement">
            <xsd:complexType>
              <xsd:all>
                <xsd:element ref="ns2:Taxonomie" minOccurs="0"/>
                <xsd:element ref="ns3:SharedWithUsers" minOccurs="0"/>
                <xsd:element ref="ns2:Archiv" minOccurs="0"/>
                <xsd:element ref="ns2:Them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7c6631-7586-460a-a860-7f574a3fb13c" elementFormDefault="qualified">
    <xsd:import namespace="http://schemas.microsoft.com/office/2006/documentManagement/types"/>
    <xsd:import namespace="http://schemas.microsoft.com/office/infopath/2007/PartnerControls"/>
    <xsd:element name="Taxonomie" ma:index="8" nillable="true" ma:displayName="Taxonomie" ma:format="Dropdown" ma:internalName="Taxonomie">
      <xsd:simpleType>
        <xsd:restriction base="dms:Choice">
          <xsd:enumeration value="1.0"/>
          <xsd:enumeration value="2.0"/>
        </xsd:restriction>
      </xsd:simpleType>
    </xsd:element>
    <xsd:element name="Archiv" ma:index="10" nillable="true" ma:displayName="Archiv" ma:default="0" ma:internalName="Archiv">
      <xsd:simpleType>
        <xsd:restriction base="dms:Boolean"/>
      </xsd:simpleType>
    </xsd:element>
    <xsd:element name="Thema" ma:index="11" nillable="true" ma:displayName="Thema" ma:format="Dropdown" ma:internalName="Thema">
      <xsd:simpleType>
        <xsd:restriction base="dms:Choice">
          <xsd:enumeration value="Dokumentation"/>
          <xsd:enumeration value="ERsB"/>
          <xsd:enumeration value="Fristen"/>
          <xsd:enumeration value="Nachweisungen für Stammdatenabgleich"/>
          <xsd:enumeration value="Taxonomie-Dokumente"/>
          <xsd:enumeration value="Update-Mails"/>
          <xsd:enumeration value="Validierungen"/>
          <xsd:enumeration value="Vollständigkeitskontrolle"/>
          <xsd:enumeration value="Zukünftige Taxonomien"/>
          <xsd:enumeration value="Step 4"/>
          <xsd:enumeration value="KLVV-Cub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ab1052-b998-4870-8f40-4ed64936f8a7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37A35B-6365-40B6-8D60-870B015EDA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22ED8B-B7C6-44C3-A207-5D831EC3B07F}">
  <ds:schemaRefs>
    <ds:schemaRef ds:uri="51ab1052-b998-4870-8f40-4ed64936f8a7"/>
    <ds:schemaRef ds:uri="c47c6631-7586-460a-a860-7f574a3fb13c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8ADB83B-A897-4CAA-98AA-447EA376B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7c6631-7586-460a-a860-7f574a3fb13c"/>
    <ds:schemaRef ds:uri="51ab1052-b998-4870-8f40-4ed64936f8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25</vt:i4>
      </vt:variant>
    </vt:vector>
  </HeadingPairs>
  <TitlesOfParts>
    <vt:vector size="59" baseType="lpstr">
      <vt:lpstr>Ideen</vt:lpstr>
      <vt:lpstr>Validierung</vt:lpstr>
      <vt:lpstr>Basisinformationen</vt:lpstr>
      <vt:lpstr>Helper</vt:lpstr>
      <vt:lpstr>Übersicht</vt:lpstr>
      <vt:lpstr>KLVV.01.02.02</vt:lpstr>
      <vt:lpstr>KLVV.01.03.01</vt:lpstr>
      <vt:lpstr>KLVV.01.04.02</vt:lpstr>
      <vt:lpstr>KLVV.02.02.02</vt:lpstr>
      <vt:lpstr>KLVV.03.01.02</vt:lpstr>
      <vt:lpstr>KLVV.04.01.02 - Übersicht</vt:lpstr>
      <vt:lpstr>KLVV.04.01.02.01</vt:lpstr>
      <vt:lpstr>KLVV.04.01.02.02</vt:lpstr>
      <vt:lpstr>KLVV.04.01.02.03</vt:lpstr>
      <vt:lpstr>KLVV.04.01.02.04</vt:lpstr>
      <vt:lpstr>KLVV.04.01.02.05</vt:lpstr>
      <vt:lpstr>KLVV.04.01.02.07</vt:lpstr>
      <vt:lpstr>KLVV.04.01.02.08</vt:lpstr>
      <vt:lpstr>KLVV.04.01.02.09</vt:lpstr>
      <vt:lpstr>KLVV.04.01.02.10</vt:lpstr>
      <vt:lpstr>KLVV_GE</vt:lpstr>
      <vt:lpstr>KLVV_VM</vt:lpstr>
      <vt:lpstr>KLVV_RV</vt:lpstr>
      <vt:lpstr>KLVV_AR</vt:lpstr>
      <vt:lpstr>KLVV_VO</vt:lpstr>
      <vt:lpstr>KLVV_JN</vt:lpstr>
      <vt:lpstr>KLVV_KA</vt:lpstr>
      <vt:lpstr>KLVV_SP</vt:lpstr>
      <vt:lpstr>KLVV_WA</vt:lpstr>
      <vt:lpstr>Melde-Übersicht</vt:lpstr>
      <vt:lpstr>Daten - KLVV.01.02</vt:lpstr>
      <vt:lpstr>Daten - KLVV.02.02</vt:lpstr>
      <vt:lpstr>Daten - KLVV.03.01</vt:lpstr>
      <vt:lpstr>Daten - KLVV.04.01</vt:lpstr>
      <vt:lpstr>BereichPFS</vt:lpstr>
      <vt:lpstr>Basisinformationen!Druckbereich</vt:lpstr>
      <vt:lpstr>KLVV.01.02.02!Druckbereich</vt:lpstr>
      <vt:lpstr>KLVV.02.02.02!Druckbereich</vt:lpstr>
      <vt:lpstr>KLVV.03.01.02!Druckbereich</vt:lpstr>
      <vt:lpstr>'KLVV.04.01.02 - Übersicht'!Druckbereich</vt:lpstr>
      <vt:lpstr>KLVV.04.01.02.01!Druckbereich</vt:lpstr>
      <vt:lpstr>Übersicht!Druckbereich</vt:lpstr>
      <vt:lpstr>KLVV_Details</vt:lpstr>
      <vt:lpstr>KLVV01020201_data_range</vt:lpstr>
      <vt:lpstr>KLVV01020202_data_range</vt:lpstr>
      <vt:lpstr>KLVV02020201_data_range</vt:lpstr>
      <vt:lpstr>KLVV03010201_data_range</vt:lpstr>
      <vt:lpstr>KLVV04010201_data_range</vt:lpstr>
      <vt:lpstr>KLVV04010205_data_range</vt:lpstr>
      <vt:lpstr>Offene_Tabellen</vt:lpstr>
      <vt:lpstr>pdf_KLVV010202</vt:lpstr>
      <vt:lpstr>pdf_KLVV020202</vt:lpstr>
      <vt:lpstr>pdf_KLVV030102</vt:lpstr>
      <vt:lpstr>pdf_KLVV04010201</vt:lpstr>
      <vt:lpstr>pdf_KLVV040102Übersicht</vt:lpstr>
      <vt:lpstr>pdf_TemplateÜbersicht</vt:lpstr>
      <vt:lpstr>pdf_Übersicht</vt:lpstr>
      <vt:lpstr>range_open_table</vt:lpstr>
      <vt:lpstr>range_table</vt:lpstr>
    </vt:vector>
  </TitlesOfParts>
  <Company>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Laimer Katharina</dc:creator>
  <cp:lastModifiedBy>Laimer Katharina</cp:lastModifiedBy>
  <cp:lastPrinted>2024-02-15T09:43:59Z</cp:lastPrinted>
  <dcterms:created xsi:type="dcterms:W3CDTF">2019-10-04T07:54:01Z</dcterms:created>
  <dcterms:modified xsi:type="dcterms:W3CDTF">2024-03-19T10:19:28Z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0x01010047CEB52A906C0D4C9EFAA3DE8CC9E9B0</vt:lpwstr>
  </property>
</Properties>
</file>