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2970" windowWidth="19260" windowHeight="2985"/>
  </bookViews>
  <sheets>
    <sheet name="Anhang Statistik" sheetId="6" r:id="rId1"/>
    <sheet name="Anhang Statistik Assets" sheetId="7" r:id="rId2"/>
  </sheets>
  <externalReferences>
    <externalReference r:id="rId3"/>
  </externalReferences>
  <definedNames>
    <definedName name="_xlnm.Print_Area" localSheetId="0">'Anhang Statistik'!#REF!</definedName>
    <definedName name="_xlnm.Print_Titles" localSheetId="0">'Anhang Statistik'!$B:$B</definedName>
    <definedName name="KommentarTab13">[1]STIRES13!#REF!</definedName>
    <definedName name="KommentarTabG">[1]STIRESG!#REF!</definedName>
    <definedName name="KommentarTabG13">[1]STIRESG13!#REF!</definedName>
  </definedNames>
  <calcPr calcId="152511"/>
</workbook>
</file>

<file path=xl/calcChain.xml><?xml version="1.0" encoding="utf-8"?>
<calcChain xmlns="http://schemas.openxmlformats.org/spreadsheetml/2006/main">
  <c r="Q5" i="7" l="1"/>
  <c r="Q6" i="7"/>
  <c r="Q7" i="7"/>
  <c r="Q8" i="7"/>
  <c r="Q9" i="7"/>
  <c r="Q4" i="7"/>
  <c r="R10" i="7"/>
  <c r="R9" i="7"/>
  <c r="R8" i="7"/>
  <c r="R7" i="7"/>
  <c r="R6" i="7"/>
  <c r="R5" i="7"/>
  <c r="R4" i="7"/>
  <c r="N5" i="7"/>
  <c r="N6" i="7"/>
  <c r="N7" i="7"/>
  <c r="N8" i="7"/>
  <c r="N9" i="7"/>
  <c r="N4" i="7"/>
  <c r="O10" i="7"/>
  <c r="O9" i="7"/>
  <c r="O8" i="7"/>
  <c r="O7" i="7"/>
  <c r="O6" i="7"/>
  <c r="O5" i="7"/>
  <c r="O4" i="7"/>
  <c r="K5" i="7"/>
  <c r="K6" i="7"/>
  <c r="K7" i="7"/>
  <c r="K8" i="7"/>
  <c r="K9" i="7"/>
  <c r="K4" i="7"/>
  <c r="L10" i="7"/>
  <c r="L9" i="7"/>
  <c r="L8" i="7"/>
  <c r="L7" i="7"/>
  <c r="L6" i="7"/>
  <c r="L5" i="7"/>
  <c r="L4" i="7"/>
  <c r="I10" i="7"/>
  <c r="I5" i="7"/>
  <c r="I6" i="7"/>
  <c r="I7" i="7"/>
  <c r="I8" i="7"/>
  <c r="I9" i="7"/>
  <c r="I4" i="7"/>
  <c r="H5" i="7"/>
  <c r="H6" i="7"/>
  <c r="H7" i="7"/>
  <c r="H8" i="7"/>
  <c r="H9" i="7"/>
  <c r="H4" i="7"/>
  <c r="E5" i="7"/>
  <c r="E6" i="7"/>
  <c r="E7" i="7"/>
  <c r="E8" i="7"/>
  <c r="E9" i="7"/>
  <c r="E4" i="7"/>
  <c r="F10" i="7"/>
  <c r="F9" i="7"/>
  <c r="F8" i="7"/>
  <c r="F7" i="7"/>
  <c r="F6" i="7"/>
  <c r="F5" i="7"/>
  <c r="F4" i="7"/>
  <c r="H10" i="7" l="1"/>
  <c r="N10" i="7"/>
  <c r="Q10" i="7"/>
  <c r="K10" i="7"/>
  <c r="E10" i="7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">
    <s v="SP2013P2 PK_CUBE"/>
    <s v="{[PK].[PK-Name-Nr].[All]}"/>
    <s v="{[STICHTAG].[Stichtag].&amp;[20171231]}"/>
    <s v="[VRG].[VRG-Art].&amp;[Summen-VRG]"/>
    <s v="[POS NR].[Pos Nr Bezeichnung].&amp;[8.E2]&amp;[800-200]"/>
    <s v="#,##0.00;-#,##0.00"/>
    <s v="{[STICHTAG].[Stichtag].&amp;[20161231]}"/>
    <s v="{[STICHTAG].[Stichtag].&amp;[20151231]}"/>
    <s v="{[STICHTAG].[Stichtag].&amp;[20141231]}"/>
    <s v="{[STICHTAG].[Stichtag].&amp;[20131231]}"/>
  </metadataStrings>
  <mdxMetadata count="5">
    <mdx n="0" f="v">
      <t c="4" si="5">
        <n x="1" s="1"/>
        <n x="2" s="1"/>
        <n x="3"/>
        <n x="4"/>
      </t>
    </mdx>
    <mdx n="0" f="v">
      <t c="4" si="5">
        <n x="1" s="1"/>
        <n x="6" s="1"/>
        <n x="3"/>
        <n x="4"/>
      </t>
    </mdx>
    <mdx n="0" f="v">
      <t c="4" si="5">
        <n x="1" s="1"/>
        <n x="7" s="1"/>
        <n x="3"/>
        <n x="4"/>
      </t>
    </mdx>
    <mdx n="0" f="v">
      <t c="4" si="5">
        <n x="1" s="1"/>
        <n x="8" s="1"/>
        <n x="3"/>
        <n x="4"/>
      </t>
    </mdx>
    <mdx n="0" f="v">
      <t c="4" si="5">
        <n x="1" s="1"/>
        <n x="9" s="1"/>
        <n x="3"/>
        <n x="4"/>
      </t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<sst xmlns="http://schemas.openxmlformats.org/spreadsheetml/2006/main" count="54" uniqueCount="45">
  <si>
    <t>VBV Pensionskasse AG</t>
  </si>
  <si>
    <t>IBM Pensionskasse AG</t>
  </si>
  <si>
    <t>APK Pensionskasse AG</t>
  </si>
  <si>
    <t>Porsche Pensionskasse AG</t>
  </si>
  <si>
    <t>Allianz Pensionskasse AG</t>
  </si>
  <si>
    <t>Bundespensionskasse AG</t>
  </si>
  <si>
    <t>Bilanzsumme</t>
  </si>
  <si>
    <t>Bonus Pensionskassen AG</t>
  </si>
  <si>
    <t>Beiträge</t>
  </si>
  <si>
    <t>Leistungen</t>
  </si>
  <si>
    <t>Valida Pension AG</t>
  </si>
  <si>
    <t>Pensionskassen</t>
  </si>
  <si>
    <t>Summen</t>
  </si>
  <si>
    <t>Sozialversicherungspensionskasse AG</t>
  </si>
  <si>
    <t>Valida Industrie Pensionskasse AG</t>
  </si>
  <si>
    <t>Vermögen
der AG</t>
  </si>
  <si>
    <t>Vermögen
der VRG</t>
  </si>
  <si>
    <t>AWB</t>
  </si>
  <si>
    <t>LB</t>
  </si>
  <si>
    <t>AWB und LB</t>
  </si>
  <si>
    <t>Deckungs-rückstellung</t>
  </si>
  <si>
    <t>Schwankungs-rückstellung</t>
  </si>
  <si>
    <t>Aktien</t>
  </si>
  <si>
    <t>Immobilien</t>
  </si>
  <si>
    <t>Summe Vermögen</t>
  </si>
  <si>
    <t>31.12.2012</t>
  </si>
  <si>
    <t>31.12.2013</t>
  </si>
  <si>
    <t>31.12.2014</t>
  </si>
  <si>
    <t>31.12.2015</t>
  </si>
  <si>
    <t>31.12.2016</t>
  </si>
  <si>
    <t>31.12.2017</t>
  </si>
  <si>
    <t>in % 
gesamt</t>
  </si>
  <si>
    <t>+/-
Vorjahr</t>
  </si>
  <si>
    <t>Asset Allokation VRG Vermögen 
nach Derivaten und Leverage</t>
  </si>
  <si>
    <t>Guthaben bei Kreditinstituten</t>
  </si>
  <si>
    <t>Darlehen und Kredite</t>
  </si>
  <si>
    <t>Schuldverschreibungen</t>
  </si>
  <si>
    <t>Sonstige Vermögenswerte</t>
  </si>
  <si>
    <t>Gesamt</t>
  </si>
  <si>
    <t>Pensionskasse</t>
  </si>
  <si>
    <t>Performance Gesamt in %</t>
  </si>
  <si>
    <t>betrieblich</t>
  </si>
  <si>
    <t>überbetrieblich</t>
  </si>
  <si>
    <t>Q: QMV 2012</t>
  </si>
  <si>
    <t>Anhang zum Bericht über die Lage der österreichischen Pensionskassen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</si>
</sst>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#,##0&quot; &quot;;\-\ #,##0&quot; &quot;;0&quot; &quot;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d/m/yy"/>
    <numFmt numFmtId="171" formatCode="_-* #,##0.00_-;\-* #,##0.00_-;_-* &quot;-&quot;??_-;_-@_-"/>
    <numFmt numFmtId="172" formatCode="########0"/>
    <numFmt numFmtId="173" formatCode="General_)"/>
    <numFmt numFmtId="174" formatCode="#,##0.0"/>
    <numFmt numFmtId="175" formatCode="_-* #,##0_-;\-* #,##0_-;_-* &quot;-&quot;_-;_-@_-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###,##0.0"/>
    <numFmt numFmtId="179" formatCode="00"/>
    <numFmt numFmtId="180" formatCode="####0.000"/>
    <numFmt numFmtId="181" formatCode="[Black]#,##0.0;[Black]\-#,##0.0;;"/>
    <numFmt numFmtId="182" formatCode="0.0%&quot;   &quot;"/>
    <numFmt numFmtId="183" formatCode="@*."/>
    <numFmt numFmtId="184" formatCode="#,##0.0,,"/>
    <numFmt numFmtId="185" formatCode="#,##0,,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12"/>
      <name val="MS Sans Serif"/>
      <family val="2"/>
    </font>
    <font>
      <sz val="10"/>
      <name val="Helv"/>
    </font>
    <font>
      <sz val="12"/>
      <name val="Helv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8"/>
      <name val="Courier New"/>
      <family val="3"/>
    </font>
    <font>
      <sz val="10"/>
      <name val="Tms Rmn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i/>
      <sz val="11"/>
      <color theme="1"/>
      <name val="Arial"/>
      <family val="2"/>
    </font>
    <font>
      <sz val="14"/>
      <color theme="0"/>
      <name val="Arial"/>
      <family val="2"/>
    </font>
    <font>
      <i/>
      <sz val="11"/>
      <color theme="1" tint="0.14999847407452621"/>
      <name val="Arial"/>
      <family val="2"/>
    </font>
    <font>
      <b/>
      <sz val="16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E6E6E6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 style="medium">
        <color rgb="FF595959"/>
      </top>
      <bottom/>
      <diagonal/>
    </border>
    <border>
      <left style="thin">
        <color rgb="FF595959"/>
      </left>
      <right/>
      <top style="medium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/>
      <diagonal/>
    </border>
    <border>
      <left style="medium">
        <color rgb="FF595959"/>
      </left>
      <right/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medium">
        <color rgb="FF595959"/>
      </bottom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/>
      <right/>
      <top/>
      <bottom style="medium">
        <color rgb="FF595959"/>
      </bottom>
      <diagonal/>
    </border>
  </borders>
  <cellStyleXfs count="58">
    <xf numFmtId="0" fontId="0" fillId="0" borderId="0"/>
    <xf numFmtId="0" fontId="3" fillId="0" borderId="0"/>
    <xf numFmtId="164" fontId="3" fillId="0" borderId="0" applyFont="0" applyFill="0" applyBorder="0" applyProtection="0">
      <alignment vertical="center"/>
    </xf>
    <xf numFmtId="9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38" fontId="5" fillId="0" borderId="0" applyFill="0" applyBorder="0" applyAlignment="0"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3" fillId="0" borderId="0" applyProtection="0">
      <protection locked="0"/>
    </xf>
    <xf numFmtId="170" fontId="3" fillId="0" borderId="0" applyProtection="0">
      <protection locked="0"/>
    </xf>
    <xf numFmtId="170" fontId="3" fillId="0" borderId="0" applyProtection="0">
      <protection locked="0"/>
    </xf>
    <xf numFmtId="14" fontId="6" fillId="0" borderId="0">
      <alignment horizontal="center"/>
    </xf>
    <xf numFmtId="171" fontId="3" fillId="0" borderId="0" applyFont="0" applyFill="0" applyBorder="0" applyAlignment="0" applyProtection="0"/>
    <xf numFmtId="38" fontId="6" fillId="1" borderId="1" applyProtection="0"/>
    <xf numFmtId="172" fontId="3" fillId="0" borderId="0">
      <protection locked="0"/>
    </xf>
    <xf numFmtId="172" fontId="3" fillId="0" borderId="0">
      <protection locked="0"/>
    </xf>
    <xf numFmtId="172" fontId="3" fillId="0" borderId="0">
      <protection locked="0"/>
    </xf>
    <xf numFmtId="173" fontId="7" fillId="0" borderId="0"/>
    <xf numFmtId="4" fontId="8" fillId="2" borderId="2">
      <alignment horizontal="right" vertical="center"/>
    </xf>
    <xf numFmtId="4" fontId="9" fillId="2" borderId="2">
      <alignment horizontal="right" vertical="center"/>
    </xf>
    <xf numFmtId="4" fontId="9" fillId="2" borderId="2">
      <alignment horizontal="right" vertical="center"/>
    </xf>
    <xf numFmtId="0" fontId="10" fillId="0" borderId="0" applyNumberFormat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2" fontId="3" fillId="0" borderId="0"/>
    <xf numFmtId="172" fontId="3" fillId="0" borderId="0"/>
    <xf numFmtId="172" fontId="3" fillId="0" borderId="0"/>
    <xf numFmtId="179" fontId="13" fillId="0" borderId="3">
      <alignment horizontal="center"/>
      <protection locked="0"/>
    </xf>
    <xf numFmtId="180" fontId="3" fillId="0" borderId="0"/>
    <xf numFmtId="180" fontId="3" fillId="0" borderId="0"/>
    <xf numFmtId="180" fontId="3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181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2" fontId="15" fillId="0" borderId="4">
      <protection locked="0"/>
    </xf>
    <xf numFmtId="183" fontId="16" fillId="0" borderId="5" applyNumberFormat="0" applyFont="0" applyBorder="0" applyAlignment="0" applyProtection="0"/>
    <xf numFmtId="0" fontId="3" fillId="0" borderId="0"/>
    <xf numFmtId="0" fontId="3" fillId="0" borderId="0"/>
    <xf numFmtId="0" fontId="17" fillId="0" borderId="0"/>
    <xf numFmtId="0" fontId="6" fillId="1" borderId="6" applyProtection="0">
      <alignment horizontal="center"/>
    </xf>
    <xf numFmtId="0" fontId="18" fillId="3" borderId="7" applyBorder="0">
      <alignment horizontal="center" vertical="center"/>
    </xf>
    <xf numFmtId="9" fontId="2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1" fillId="0" borderId="0" xfId="0" applyFont="1"/>
    <xf numFmtId="184" fontId="2" fillId="0" borderId="0" xfId="0" applyNumberFormat="1" applyFont="1"/>
    <xf numFmtId="0" fontId="2" fillId="0" borderId="0" xfId="0" applyFont="1" applyAlignment="1">
      <alignment horizontal="right"/>
    </xf>
    <xf numFmtId="9" fontId="2" fillId="0" borderId="0" xfId="57" applyFont="1"/>
    <xf numFmtId="0" fontId="1" fillId="0" borderId="0" xfId="0" applyFont="1" applyAlignment="1">
      <alignment horizontal="right"/>
    </xf>
    <xf numFmtId="9" fontId="2" fillId="0" borderId="0" xfId="57" applyFont="1" applyAlignment="1">
      <alignment horizontal="right"/>
    </xf>
    <xf numFmtId="9" fontId="2" fillId="0" borderId="0" xfId="0" applyNumberFormat="1" applyFont="1"/>
    <xf numFmtId="0" fontId="22" fillId="5" borderId="14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vertical="center"/>
    </xf>
    <xf numFmtId="3" fontId="23" fillId="7" borderId="21" xfId="0" applyNumberFormat="1" applyFont="1" applyFill="1" applyBorder="1" applyAlignment="1">
      <alignment vertical="center"/>
    </xf>
    <xf numFmtId="3" fontId="23" fillId="6" borderId="21" xfId="0" applyNumberFormat="1" applyFont="1" applyFill="1" applyBorder="1" applyAlignment="1">
      <alignment vertical="center"/>
    </xf>
    <xf numFmtId="3" fontId="23" fillId="7" borderId="22" xfId="0" applyNumberFormat="1" applyFont="1" applyFill="1" applyBorder="1" applyAlignment="1">
      <alignment vertical="center"/>
    </xf>
    <xf numFmtId="0" fontId="23" fillId="7" borderId="23" xfId="0" applyFont="1" applyFill="1" applyBorder="1" applyAlignment="1">
      <alignment vertical="center"/>
    </xf>
    <xf numFmtId="3" fontId="23" fillId="7" borderId="24" xfId="0" applyNumberFormat="1" applyFont="1" applyFill="1" applyBorder="1" applyAlignment="1">
      <alignment vertical="center"/>
    </xf>
    <xf numFmtId="3" fontId="23" fillId="6" borderId="24" xfId="0" applyNumberFormat="1" applyFont="1" applyFill="1" applyBorder="1" applyAlignment="1">
      <alignment vertical="center"/>
    </xf>
    <xf numFmtId="3" fontId="23" fillId="7" borderId="25" xfId="0" applyNumberFormat="1" applyFont="1" applyFill="1" applyBorder="1" applyAlignment="1">
      <alignment vertical="center"/>
    </xf>
    <xf numFmtId="0" fontId="23" fillId="7" borderId="26" xfId="0" applyFont="1" applyFill="1" applyBorder="1" applyAlignment="1">
      <alignment vertical="center" wrapText="1"/>
    </xf>
    <xf numFmtId="3" fontId="23" fillId="7" borderId="27" xfId="0" applyNumberFormat="1" applyFont="1" applyFill="1" applyBorder="1" applyAlignment="1">
      <alignment vertical="center"/>
    </xf>
    <xf numFmtId="3" fontId="23" fillId="6" borderId="27" xfId="0" applyNumberFormat="1" applyFont="1" applyFill="1" applyBorder="1" applyAlignment="1">
      <alignment vertical="center"/>
    </xf>
    <xf numFmtId="3" fontId="23" fillId="7" borderId="28" xfId="0" applyNumberFormat="1" applyFont="1" applyFill="1" applyBorder="1" applyAlignment="1">
      <alignment vertical="center"/>
    </xf>
    <xf numFmtId="0" fontId="24" fillId="7" borderId="17" xfId="0" applyFont="1" applyFill="1" applyBorder="1" applyAlignment="1">
      <alignment vertical="center"/>
    </xf>
    <xf numFmtId="3" fontId="24" fillId="7" borderId="18" xfId="0" applyNumberFormat="1" applyFont="1" applyFill="1" applyBorder="1" applyAlignment="1">
      <alignment vertical="center"/>
    </xf>
    <xf numFmtId="3" fontId="24" fillId="6" borderId="18" xfId="0" applyNumberFormat="1" applyFont="1" applyFill="1" applyBorder="1" applyAlignment="1">
      <alignment vertical="center"/>
    </xf>
    <xf numFmtId="3" fontId="24" fillId="7" borderId="19" xfId="0" applyNumberFormat="1" applyFont="1" applyFill="1" applyBorder="1" applyAlignment="1">
      <alignment vertical="center"/>
    </xf>
    <xf numFmtId="3" fontId="23" fillId="7" borderId="20" xfId="0" applyNumberFormat="1" applyFont="1" applyFill="1" applyBorder="1" applyAlignment="1">
      <alignment vertical="center"/>
    </xf>
    <xf numFmtId="3" fontId="23" fillId="7" borderId="23" xfId="0" applyNumberFormat="1" applyFont="1" applyFill="1" applyBorder="1" applyAlignment="1">
      <alignment vertical="center"/>
    </xf>
    <xf numFmtId="3" fontId="23" fillId="7" borderId="26" xfId="0" applyNumberFormat="1" applyFont="1" applyFill="1" applyBorder="1" applyAlignment="1">
      <alignment vertical="center"/>
    </xf>
    <xf numFmtId="3" fontId="24" fillId="7" borderId="11" xfId="0" applyNumberFormat="1" applyFont="1" applyFill="1" applyBorder="1" applyAlignment="1">
      <alignment vertical="center"/>
    </xf>
    <xf numFmtId="3" fontId="24" fillId="7" borderId="12" xfId="0" applyNumberFormat="1" applyFont="1" applyFill="1" applyBorder="1" applyAlignment="1">
      <alignment vertical="center"/>
    </xf>
    <xf numFmtId="3" fontId="24" fillId="7" borderId="13" xfId="0" applyNumberFormat="1" applyFont="1" applyFill="1" applyBorder="1" applyAlignment="1">
      <alignment vertical="center"/>
    </xf>
    <xf numFmtId="0" fontId="0" fillId="4" borderId="0" xfId="0" applyFill="1"/>
    <xf numFmtId="0" fontId="25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23" fillId="7" borderId="20" xfId="0" applyFont="1" applyFill="1" applyBorder="1" applyAlignment="1">
      <alignment vertical="center" wrapText="1"/>
    </xf>
    <xf numFmtId="0" fontId="23" fillId="7" borderId="21" xfId="0" applyFont="1" applyFill="1" applyBorder="1" applyAlignment="1">
      <alignment vertical="center" wrapText="1"/>
    </xf>
    <xf numFmtId="0" fontId="23" fillId="7" borderId="22" xfId="0" applyFont="1" applyFill="1" applyBorder="1" applyAlignment="1">
      <alignment vertical="center" wrapText="1"/>
    </xf>
    <xf numFmtId="0" fontId="23" fillId="7" borderId="27" xfId="0" applyFont="1" applyFill="1" applyBorder="1" applyAlignment="1">
      <alignment vertical="center" wrapText="1"/>
    </xf>
    <xf numFmtId="0" fontId="23" fillId="7" borderId="28" xfId="0" applyFont="1" applyFill="1" applyBorder="1" applyAlignment="1">
      <alignment vertical="center" wrapText="1"/>
    </xf>
    <xf numFmtId="0" fontId="24" fillId="7" borderId="17" xfId="0" applyFont="1" applyFill="1" applyBorder="1" applyAlignment="1">
      <alignment vertical="center" wrapText="1"/>
    </xf>
    <xf numFmtId="0" fontId="23" fillId="7" borderId="18" xfId="0" applyFont="1" applyFill="1" applyBorder="1" applyAlignment="1">
      <alignment vertical="center" wrapText="1"/>
    </xf>
    <xf numFmtId="0" fontId="23" fillId="7" borderId="19" xfId="0" applyFont="1" applyFill="1" applyBorder="1" applyAlignment="1">
      <alignment vertical="center" wrapText="1"/>
    </xf>
    <xf numFmtId="9" fontId="27" fillId="6" borderId="21" xfId="57" applyFont="1" applyFill="1" applyBorder="1" applyAlignment="1">
      <alignment horizontal="right" vertical="center"/>
    </xf>
    <xf numFmtId="9" fontId="27" fillId="7" borderId="22" xfId="57" applyFont="1" applyFill="1" applyBorder="1" applyAlignment="1">
      <alignment horizontal="right" vertical="center"/>
    </xf>
    <xf numFmtId="9" fontId="27" fillId="6" borderId="24" xfId="57" applyFont="1" applyFill="1" applyBorder="1" applyAlignment="1">
      <alignment horizontal="right" vertical="center"/>
    </xf>
    <xf numFmtId="9" fontId="27" fillId="7" borderId="25" xfId="57" applyFont="1" applyFill="1" applyBorder="1" applyAlignment="1">
      <alignment horizontal="right" vertical="center"/>
    </xf>
    <xf numFmtId="0" fontId="23" fillId="7" borderId="26" xfId="0" applyFont="1" applyFill="1" applyBorder="1" applyAlignment="1">
      <alignment vertical="center"/>
    </xf>
    <xf numFmtId="9" fontId="27" fillId="6" borderId="27" xfId="57" applyFont="1" applyFill="1" applyBorder="1" applyAlignment="1">
      <alignment horizontal="right" vertical="center"/>
    </xf>
    <xf numFmtId="9" fontId="27" fillId="7" borderId="28" xfId="57" applyFont="1" applyFill="1" applyBorder="1" applyAlignment="1">
      <alignment horizontal="right" vertical="center"/>
    </xf>
    <xf numFmtId="9" fontId="27" fillId="6" borderId="18" xfId="0" applyNumberFormat="1" applyFont="1" applyFill="1" applyBorder="1" applyAlignment="1">
      <alignment vertical="center"/>
    </xf>
    <xf numFmtId="9" fontId="27" fillId="7" borderId="19" xfId="57" applyFont="1" applyFill="1" applyBorder="1" applyAlignment="1">
      <alignment horizontal="right" vertical="center"/>
    </xf>
    <xf numFmtId="0" fontId="22" fillId="5" borderId="16" xfId="0" quotePrefix="1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/>
    </xf>
    <xf numFmtId="184" fontId="23" fillId="7" borderId="30" xfId="0" applyNumberFormat="1" applyFont="1" applyFill="1" applyBorder="1" applyAlignment="1">
      <alignment vertical="center"/>
    </xf>
    <xf numFmtId="184" fontId="23" fillId="7" borderId="31" xfId="0" applyNumberFormat="1" applyFont="1" applyFill="1" applyBorder="1" applyAlignment="1">
      <alignment vertical="center"/>
    </xf>
    <xf numFmtId="184" fontId="23" fillId="7" borderId="32" xfId="0" applyNumberFormat="1" applyFont="1" applyFill="1" applyBorder="1" applyAlignment="1">
      <alignment vertical="center"/>
    </xf>
    <xf numFmtId="184" fontId="23" fillId="7" borderId="33" xfId="0" applyNumberFormat="1" applyFont="1" applyFill="1" applyBorder="1" applyAlignment="1">
      <alignment vertical="center"/>
    </xf>
    <xf numFmtId="0" fontId="22" fillId="5" borderId="14" xfId="0" applyFont="1" applyFill="1" applyBorder="1" applyAlignment="1">
      <alignment horizontal="center" vertical="center"/>
    </xf>
    <xf numFmtId="185" fontId="23" fillId="7" borderId="20" xfId="0" applyNumberFormat="1" applyFont="1" applyFill="1" applyBorder="1" applyAlignment="1">
      <alignment vertical="center"/>
    </xf>
    <xf numFmtId="185" fontId="23" fillId="7" borderId="23" xfId="0" applyNumberFormat="1" applyFont="1" applyFill="1" applyBorder="1" applyAlignment="1">
      <alignment vertical="center"/>
    </xf>
    <xf numFmtId="185" fontId="23" fillId="7" borderId="26" xfId="0" applyNumberFormat="1" applyFont="1" applyFill="1" applyBorder="1" applyAlignment="1">
      <alignment vertical="center"/>
    </xf>
    <xf numFmtId="185" fontId="23" fillId="7" borderId="17" xfId="0" applyNumberFormat="1" applyFont="1" applyFill="1" applyBorder="1" applyAlignment="1">
      <alignment vertical="center"/>
    </xf>
    <xf numFmtId="9" fontId="27" fillId="7" borderId="19" xfId="57" applyFont="1" applyFill="1" applyBorder="1" applyAlignment="1">
      <alignment vertical="center"/>
    </xf>
    <xf numFmtId="0" fontId="22" fillId="5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vertical="center"/>
    </xf>
    <xf numFmtId="0" fontId="23" fillId="7" borderId="36" xfId="0" applyFont="1" applyFill="1" applyBorder="1" applyAlignment="1">
      <alignment vertical="center"/>
    </xf>
    <xf numFmtId="0" fontId="23" fillId="7" borderId="36" xfId="0" applyFont="1" applyFill="1" applyBorder="1" applyAlignment="1">
      <alignment vertical="center" wrapText="1"/>
    </xf>
    <xf numFmtId="0" fontId="23" fillId="7" borderId="37" xfId="0" applyFont="1" applyFill="1" applyBorder="1" applyAlignment="1">
      <alignment vertical="center" wrapText="1"/>
    </xf>
    <xf numFmtId="0" fontId="24" fillId="7" borderId="38" xfId="0" applyFont="1" applyFill="1" applyBorder="1" applyAlignment="1">
      <alignment vertical="center"/>
    </xf>
    <xf numFmtId="3" fontId="24" fillId="7" borderId="17" xfId="0" applyNumberFormat="1" applyFont="1" applyFill="1" applyBorder="1" applyAlignment="1">
      <alignment vertical="center"/>
    </xf>
    <xf numFmtId="0" fontId="22" fillId="5" borderId="29" xfId="0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vertical="center" wrapText="1"/>
    </xf>
    <xf numFmtId="0" fontId="24" fillId="7" borderId="32" xfId="0" applyFont="1" applyFill="1" applyBorder="1" applyAlignment="1">
      <alignment vertical="center" wrapText="1"/>
    </xf>
    <xf numFmtId="0" fontId="24" fillId="7" borderId="33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4" borderId="39" xfId="0" applyFont="1" applyFill="1" applyBorder="1" applyAlignment="1">
      <alignment horizontal="center" vertical="center"/>
    </xf>
  </cellXfs>
  <cellStyles count="58">
    <cellStyle name="1 indent" xfId="4"/>
    <cellStyle name="1enter" xfId="5"/>
    <cellStyle name="2 indents" xfId="6"/>
    <cellStyle name="3 indents" xfId="7"/>
    <cellStyle name="4 indents" xfId="8"/>
    <cellStyle name="5 indents" xfId="9"/>
    <cellStyle name="Date" xfId="10"/>
    <cellStyle name="Date 2" xfId="11"/>
    <cellStyle name="Date_AWLB pro PK" xfId="12"/>
    <cellStyle name="Datum" xfId="13"/>
    <cellStyle name="Dezimal 2" xfId="14"/>
    <cellStyle name="Dezimal0" xfId="2"/>
    <cellStyle name="Dezimal1[0]" xfId="15"/>
    <cellStyle name="Entier" xfId="16"/>
    <cellStyle name="Entier 2" xfId="17"/>
    <cellStyle name="Entier_AWLB pro PK" xfId="18"/>
    <cellStyle name="Excel.Chart" xfId="19"/>
    <cellStyle name="Formblatt A Betr./Überbetr/Ges. akt. Jahrc13" xfId="20"/>
    <cellStyle name="Formblatt A Betr./Überbetr/Ges. akt. Jahrc15" xfId="21"/>
    <cellStyle name="Formblatt B Betr./Überbetr/Ges. akt. Jahrc14" xfId="22"/>
    <cellStyle name="Gauche_traitement" xfId="23"/>
    <cellStyle name="Hyperlink 2" xfId="24"/>
    <cellStyle name="imf-one decimal" xfId="25"/>
    <cellStyle name="imf-zero decimal" xfId="26"/>
    <cellStyle name="Millares [0]_11.1.3. bis" xfId="27"/>
    <cellStyle name="Millares_11.1.3. bis" xfId="28"/>
    <cellStyle name="Moneda [0]_11.1.3. bis" xfId="29"/>
    <cellStyle name="Moneda_11.1.3. bis" xfId="30"/>
    <cellStyle name="Montant" xfId="31"/>
    <cellStyle name="Montant 2" xfId="32"/>
    <cellStyle name="Montant_AWLB pro PK" xfId="33"/>
    <cellStyle name="Moyenne" xfId="34"/>
    <cellStyle name="Moyenne 2" xfId="35"/>
    <cellStyle name="Moyenne_AWLB pro PK" xfId="36"/>
    <cellStyle name="NoLigne" xfId="37"/>
    <cellStyle name="Nombre" xfId="38"/>
    <cellStyle name="Nombre 2" xfId="39"/>
    <cellStyle name="Nombre_AWLB pro PK" xfId="40"/>
    <cellStyle name="Normal - Style1" xfId="41"/>
    <cellStyle name="Normal - Style2" xfId="42"/>
    <cellStyle name="Normal - Style3" xfId="43"/>
    <cellStyle name="Normal_AM_FSI_Mar03" xfId="44"/>
    <cellStyle name="percentage difference" xfId="45"/>
    <cellStyle name="Planches" xfId="46"/>
    <cellStyle name="Planches 2" xfId="47"/>
    <cellStyle name="Planches_AWLB pro PK" xfId="48"/>
    <cellStyle name="Prozent" xfId="57" builtinId="5"/>
    <cellStyle name="Prozent 2" xfId="3"/>
    <cellStyle name="Prozent 2 2" xfId="49"/>
    <cellStyle name="Ratio" xfId="50"/>
    <cellStyle name="soustotal" xfId="51"/>
    <cellStyle name="Standard" xfId="0" builtinId="0"/>
    <cellStyle name="Standard 2" xfId="1"/>
    <cellStyle name="Standard 2 2" xfId="52"/>
    <cellStyle name="Standard 2_AWLB pro PK" xfId="53"/>
    <cellStyle name="Standard 3" xfId="54"/>
    <cellStyle name="Standard2" xfId="55"/>
    <cellStyle name="th" xfId="56"/>
  </cellStyles>
  <dxfs count="0"/>
  <tableStyles count="0" defaultTableStyle="TableStyleMedium9" defaultPivotStyle="PivotStyleLight16"/>
  <colors>
    <mruColors>
      <color rgb="FFE46C0A"/>
      <color rgb="FF595959"/>
      <color rgb="FFE6E6E6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6</xdr:col>
      <xdr:colOff>1402225</xdr:colOff>
      <xdr:row>0</xdr:row>
      <xdr:rowOff>993875</xdr:rowOff>
    </xdr:to>
    <xdr:grpSp>
      <xdr:nvGrpSpPr>
        <xdr:cNvPr id="2" name="Gruppieren 1"/>
        <xdr:cNvGrpSpPr/>
      </xdr:nvGrpSpPr>
      <xdr:grpSpPr>
        <a:xfrm>
          <a:off x="154781" y="154778"/>
          <a:ext cx="10177132" cy="839097"/>
          <a:chOff x="0" y="0"/>
          <a:chExt cx="9748506" cy="839097"/>
        </a:xfrm>
      </xdr:grpSpPr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10</xdr:col>
      <xdr:colOff>187788</xdr:colOff>
      <xdr:row>0</xdr:row>
      <xdr:rowOff>993875</xdr:rowOff>
    </xdr:to>
    <xdr:grpSp>
      <xdr:nvGrpSpPr>
        <xdr:cNvPr id="11" name="Gruppieren 10"/>
        <xdr:cNvGrpSpPr/>
      </xdr:nvGrpSpPr>
      <xdr:grpSpPr>
        <a:xfrm>
          <a:off x="154781" y="154778"/>
          <a:ext cx="10177132" cy="839097"/>
          <a:chOff x="0" y="0"/>
          <a:chExt cx="9748506" cy="839097"/>
        </a:xfrm>
      </xdr:grpSpPr>
      <xdr:pic>
        <xdr:nvPicPr>
          <xdr:cNvPr id="12" name="Grafik 1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13" name="Grafik 1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user$\VAANWEND\VAWI96\AUSW_LB\2011\AUSW_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500"/>
      <sheetName val="A_500_J13"/>
      <sheetName val="B_G_501"/>
      <sheetName val="D_K_501"/>
      <sheetName val="D_LB_501"/>
      <sheetName val="D_LFR_501"/>
      <sheetName val="D_LFX_501"/>
      <sheetName val="D_LI_501"/>
      <sheetName val="D_LK_501"/>
      <sheetName val="D_LR_501"/>
      <sheetName val="D_LX_501"/>
      <sheetName val="D_LZ_501"/>
      <sheetName val="D_S_501"/>
      <sheetName val="DBFS_502"/>
      <sheetName val="B_G_502"/>
      <sheetName val="F_G_502"/>
      <sheetName val="S_G_502"/>
      <sheetName val="D_K_502"/>
      <sheetName val="D_LB_502"/>
      <sheetName val="D_LFR_502"/>
      <sheetName val="D_LFX_502"/>
      <sheetName val="D_LI_502"/>
      <sheetName val="D_LK_502"/>
      <sheetName val="D_LR_502"/>
      <sheetName val="D_LX_502"/>
      <sheetName val="D_LZ_502"/>
      <sheetName val="D_S_502"/>
      <sheetName val="G_LZ_502"/>
      <sheetName val="ST_502"/>
      <sheetName val="D_G_503"/>
      <sheetName val="G_KLS_503"/>
      <sheetName val="B_G_504_1"/>
      <sheetName val="B_G_504_2"/>
      <sheetName val="B_G_505_1"/>
      <sheetName val="B_G_505_2"/>
      <sheetName val="D_K_504_1"/>
      <sheetName val="D_K_504_2"/>
      <sheetName val="D_K_505_1"/>
      <sheetName val="D_K_505_2"/>
      <sheetName val="D_LB_504_1"/>
      <sheetName val="D_LB_504_2"/>
      <sheetName val="D_LB_505_1"/>
      <sheetName val="D_LB_505_2"/>
      <sheetName val="D_LK_504_1"/>
      <sheetName val="D_LK_504_2"/>
      <sheetName val="D_LK_505_1"/>
      <sheetName val="D_LK_505_2"/>
      <sheetName val="D_LX_504_1"/>
      <sheetName val="D_LX_504_2"/>
      <sheetName val="D_LX_505_1"/>
      <sheetName val="D_LX_505_2"/>
      <sheetName val="D_S_504_1"/>
      <sheetName val="D_S_504_2"/>
      <sheetName val="D_S_505_1"/>
      <sheetName val="D_S_505_2"/>
      <sheetName val="QU_A"/>
      <sheetName val="QU_A_R"/>
      <sheetName val="G_RATI"/>
      <sheetName val="G_RISIKO"/>
      <sheetName val="G_ABSPESTR"/>
      <sheetName val="QU_G_510"/>
      <sheetName val="QU_K_510"/>
      <sheetName val="QU_L_510"/>
      <sheetName val="QU_S_510"/>
      <sheetName val="STIRES"/>
      <sheetName val="STIRES13"/>
      <sheetName val="STIRESG"/>
      <sheetName val="STIRESG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  <pageSetUpPr fitToPage="1"/>
  </sheetPr>
  <dimension ref="B1:M28"/>
  <sheetViews>
    <sheetView showGridLines="0" tabSelected="1" zoomScale="80" zoomScaleNormal="80" workbookViewId="0">
      <selection activeCell="B2" sqref="B2:M2"/>
    </sheetView>
  </sheetViews>
  <sheetFormatPr baseColWidth="10" defaultRowHeight="14.25" x14ac:dyDescent="0.2"/>
  <cols>
    <col min="1" max="1" width="2.140625" style="1" customWidth="1"/>
    <col min="2" max="2" width="44.7109375" style="1" customWidth="1"/>
    <col min="3" max="6" width="21.7109375" style="1" customWidth="1"/>
    <col min="7" max="7" width="21.7109375" style="2" customWidth="1"/>
    <col min="8" max="9" width="21.7109375" style="1" customWidth="1"/>
    <col min="10" max="10" width="2.140625" style="1" customWidth="1"/>
    <col min="11" max="13" width="21.7109375" style="1" customWidth="1"/>
    <col min="14" max="16384" width="11.42578125" style="1"/>
  </cols>
  <sheetData>
    <row r="1" spans="2:13" ht="87" customHeight="1" x14ac:dyDescent="0.2"/>
    <row r="2" spans="2:13" ht="36.75" customHeight="1" thickBot="1" x14ac:dyDescent="0.25">
      <c r="B2" s="88" t="s">
        <v>44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s="7" customFormat="1" ht="72" customHeight="1" thickBot="1" x14ac:dyDescent="0.3">
      <c r="B3" s="76" t="s">
        <v>11</v>
      </c>
      <c r="C3" s="16" t="s">
        <v>6</v>
      </c>
      <c r="D3" s="17" t="s">
        <v>15</v>
      </c>
      <c r="E3" s="17" t="s">
        <v>16</v>
      </c>
      <c r="F3" s="17" t="s">
        <v>20</v>
      </c>
      <c r="G3" s="17" t="s">
        <v>21</v>
      </c>
      <c r="H3" s="17" t="s">
        <v>8</v>
      </c>
      <c r="I3" s="18" t="s">
        <v>9</v>
      </c>
      <c r="J3" s="8"/>
      <c r="K3" s="19" t="s">
        <v>19</v>
      </c>
      <c r="L3" s="20" t="s">
        <v>17</v>
      </c>
      <c r="M3" s="21" t="s">
        <v>18</v>
      </c>
    </row>
    <row r="4" spans="2:13" s="3" customFormat="1" ht="27.75" customHeight="1" x14ac:dyDescent="0.25">
      <c r="B4" s="77" t="s">
        <v>0</v>
      </c>
      <c r="C4" s="38">
        <v>7291965605.21</v>
      </c>
      <c r="D4" s="23">
        <v>238882134.27000001</v>
      </c>
      <c r="E4" s="23">
        <v>7053083470.9399996</v>
      </c>
      <c r="F4" s="24">
        <v>6597764097.46</v>
      </c>
      <c r="G4" s="24">
        <v>430675306.25</v>
      </c>
      <c r="H4" s="23">
        <v>317446747.61000001</v>
      </c>
      <c r="I4" s="25">
        <v>276141456.80000001</v>
      </c>
      <c r="J4" s="4"/>
      <c r="K4" s="38">
        <v>226453</v>
      </c>
      <c r="L4" s="23">
        <v>193034</v>
      </c>
      <c r="M4" s="25">
        <v>33419</v>
      </c>
    </row>
    <row r="5" spans="2:13" s="3" customFormat="1" ht="27.75" customHeight="1" x14ac:dyDescent="0.25">
      <c r="B5" s="78" t="s">
        <v>10</v>
      </c>
      <c r="C5" s="39">
        <v>5870486578.1099997</v>
      </c>
      <c r="D5" s="27">
        <v>245742623.93000001</v>
      </c>
      <c r="E5" s="27">
        <v>5624743954.1800003</v>
      </c>
      <c r="F5" s="28">
        <v>5117765206.4300003</v>
      </c>
      <c r="G5" s="28">
        <v>431308854.67000002</v>
      </c>
      <c r="H5" s="27">
        <v>267509474.22999999</v>
      </c>
      <c r="I5" s="29">
        <v>208439098.62</v>
      </c>
      <c r="J5" s="4"/>
      <c r="K5" s="39">
        <v>196740</v>
      </c>
      <c r="L5" s="27">
        <v>179704</v>
      </c>
      <c r="M5" s="29">
        <v>17036</v>
      </c>
    </row>
    <row r="6" spans="2:13" s="3" customFormat="1" ht="27.75" customHeight="1" x14ac:dyDescent="0.25">
      <c r="B6" s="78" t="s">
        <v>1</v>
      </c>
      <c r="C6" s="39">
        <v>708590825.65999997</v>
      </c>
      <c r="D6" s="27">
        <v>4660833.05</v>
      </c>
      <c r="E6" s="27">
        <v>703929992.61000001</v>
      </c>
      <c r="F6" s="28">
        <v>541578297</v>
      </c>
      <c r="G6" s="28">
        <v>138672096.31999999</v>
      </c>
      <c r="H6" s="27">
        <v>-10883435.91</v>
      </c>
      <c r="I6" s="29">
        <v>36147545.579999998</v>
      </c>
      <c r="J6" s="4"/>
      <c r="K6" s="39">
        <v>1955</v>
      </c>
      <c r="L6" s="27">
        <v>402</v>
      </c>
      <c r="M6" s="29">
        <v>1553</v>
      </c>
    </row>
    <row r="7" spans="2:13" s="3" customFormat="1" ht="27.75" customHeight="1" x14ac:dyDescent="0.25">
      <c r="B7" s="78" t="s">
        <v>2</v>
      </c>
      <c r="C7" s="39">
        <v>4880680178.1599998</v>
      </c>
      <c r="D7" s="27">
        <v>152940216.96000001</v>
      </c>
      <c r="E7" s="27">
        <v>4727739961.1999998</v>
      </c>
      <c r="F7" s="28">
        <v>4296580959.9200001</v>
      </c>
      <c r="G7" s="28">
        <v>322227553.24000001</v>
      </c>
      <c r="H7" s="27">
        <v>185023446.61000001</v>
      </c>
      <c r="I7" s="29">
        <v>178571199.02000001</v>
      </c>
      <c r="J7" s="4"/>
      <c r="K7" s="39">
        <v>129425</v>
      </c>
      <c r="L7" s="27">
        <v>105158</v>
      </c>
      <c r="M7" s="29">
        <v>24267</v>
      </c>
    </row>
    <row r="8" spans="2:13" s="3" customFormat="1" ht="27.75" customHeight="1" x14ac:dyDescent="0.25">
      <c r="B8" s="78" t="s">
        <v>3</v>
      </c>
      <c r="C8" s="39">
        <v>110204495.73999999</v>
      </c>
      <c r="D8" s="27">
        <v>4154827.29</v>
      </c>
      <c r="E8" s="27">
        <v>106049668.45</v>
      </c>
      <c r="F8" s="28">
        <v>105751666.69</v>
      </c>
      <c r="G8" s="28">
        <v>0</v>
      </c>
      <c r="H8" s="27">
        <v>1316523.5900000001</v>
      </c>
      <c r="I8" s="29">
        <v>7068198.5800000001</v>
      </c>
      <c r="J8" s="4"/>
      <c r="K8" s="39">
        <v>1202</v>
      </c>
      <c r="L8" s="27">
        <v>343</v>
      </c>
      <c r="M8" s="29">
        <v>859</v>
      </c>
    </row>
    <row r="9" spans="2:13" s="3" customFormat="1" ht="27.75" customHeight="1" x14ac:dyDescent="0.25">
      <c r="B9" s="78" t="s">
        <v>7</v>
      </c>
      <c r="C9" s="39">
        <v>1614505887.5599999</v>
      </c>
      <c r="D9" s="27">
        <v>83416800.819999993</v>
      </c>
      <c r="E9" s="27">
        <v>1531089086.74</v>
      </c>
      <c r="F9" s="28">
        <v>1517233135.3599999</v>
      </c>
      <c r="G9" s="28">
        <v>8927858.2899999991</v>
      </c>
      <c r="H9" s="27">
        <v>100625427.68000001</v>
      </c>
      <c r="I9" s="29">
        <v>50608381.689999998</v>
      </c>
      <c r="J9" s="4"/>
      <c r="K9" s="39">
        <v>50874</v>
      </c>
      <c r="L9" s="27">
        <v>43239</v>
      </c>
      <c r="M9" s="29">
        <v>7635</v>
      </c>
    </row>
    <row r="10" spans="2:13" s="3" customFormat="1" ht="27.75" customHeight="1" x14ac:dyDescent="0.25">
      <c r="B10" s="78" t="s">
        <v>4</v>
      </c>
      <c r="C10" s="39">
        <v>809828239.57000005</v>
      </c>
      <c r="D10" s="27">
        <v>25899516.760000002</v>
      </c>
      <c r="E10" s="27">
        <v>783928722.80999994</v>
      </c>
      <c r="F10" s="28">
        <v>736885911.88</v>
      </c>
      <c r="G10" s="28">
        <v>46194483.460000001</v>
      </c>
      <c r="H10" s="27">
        <v>131769526.43000001</v>
      </c>
      <c r="I10" s="29">
        <v>33872278.439999998</v>
      </c>
      <c r="J10" s="4"/>
      <c r="K10" s="39">
        <v>37182</v>
      </c>
      <c r="L10" s="27">
        <v>31723</v>
      </c>
      <c r="M10" s="29">
        <v>5459</v>
      </c>
    </row>
    <row r="11" spans="2:13" s="3" customFormat="1" ht="27.75" customHeight="1" x14ac:dyDescent="0.25">
      <c r="B11" s="79" t="s">
        <v>14</v>
      </c>
      <c r="C11" s="39">
        <v>842286191.13</v>
      </c>
      <c r="D11" s="27">
        <v>27868610.219999999</v>
      </c>
      <c r="E11" s="27">
        <v>814417580.90999997</v>
      </c>
      <c r="F11" s="28">
        <v>804023544.66999996</v>
      </c>
      <c r="G11" s="28">
        <v>10008059.869999999</v>
      </c>
      <c r="H11" s="27">
        <v>20587842.289999999</v>
      </c>
      <c r="I11" s="29">
        <v>29611010.120000001</v>
      </c>
      <c r="J11" s="4"/>
      <c r="K11" s="39">
        <v>27801</v>
      </c>
      <c r="L11" s="27">
        <v>20176</v>
      </c>
      <c r="M11" s="29">
        <v>7625</v>
      </c>
    </row>
    <row r="12" spans="2:13" s="3" customFormat="1" ht="27.75" customHeight="1" x14ac:dyDescent="0.25">
      <c r="B12" s="78" t="s">
        <v>5</v>
      </c>
      <c r="C12" s="39">
        <v>941310562.62</v>
      </c>
      <c r="D12" s="27">
        <v>52374535.719999999</v>
      </c>
      <c r="E12" s="27">
        <v>888936026.89999998</v>
      </c>
      <c r="F12" s="28">
        <v>790942543.74000001</v>
      </c>
      <c r="G12" s="28">
        <v>97830096.409999996</v>
      </c>
      <c r="H12" s="27">
        <v>90252457.359999999</v>
      </c>
      <c r="I12" s="29">
        <v>22434130.309999999</v>
      </c>
      <c r="J12" s="4"/>
      <c r="K12" s="39">
        <v>230893</v>
      </c>
      <c r="L12" s="27">
        <v>230669</v>
      </c>
      <c r="M12" s="29">
        <v>224</v>
      </c>
    </row>
    <row r="13" spans="2:13" s="3" customFormat="1" ht="27.75" customHeight="1" thickBot="1" x14ac:dyDescent="0.3">
      <c r="B13" s="80" t="s">
        <v>13</v>
      </c>
      <c r="C13" s="40">
        <v>202952560.12</v>
      </c>
      <c r="D13" s="31">
        <v>11516195.02</v>
      </c>
      <c r="E13" s="31">
        <v>191436365.09999999</v>
      </c>
      <c r="F13" s="32">
        <v>187266505.24000001</v>
      </c>
      <c r="G13" s="32">
        <v>3115848.4</v>
      </c>
      <c r="H13" s="31">
        <v>19533368.449999999</v>
      </c>
      <c r="I13" s="33">
        <v>2270849.31</v>
      </c>
      <c r="J13" s="4"/>
      <c r="K13" s="40">
        <v>21582</v>
      </c>
      <c r="L13" s="31">
        <v>21330</v>
      </c>
      <c r="M13" s="33">
        <v>252</v>
      </c>
    </row>
    <row r="14" spans="2:13" s="5" customFormat="1" ht="27.75" customHeight="1" thickBot="1" x14ac:dyDescent="0.3">
      <c r="B14" s="81" t="s">
        <v>12</v>
      </c>
      <c r="C14" s="82">
        <v>23272811123.880001</v>
      </c>
      <c r="D14" s="35">
        <v>847456294.03999996</v>
      </c>
      <c r="E14" s="35">
        <v>22425354829.840004</v>
      </c>
      <c r="F14" s="36">
        <v>20695791868.390003</v>
      </c>
      <c r="G14" s="36">
        <v>1488960156.9100001</v>
      </c>
      <c r="H14" s="35">
        <v>1123181378.3399999</v>
      </c>
      <c r="I14" s="37">
        <v>845164148.47000003</v>
      </c>
      <c r="J14" s="6"/>
      <c r="K14" s="41">
        <v>924107</v>
      </c>
      <c r="L14" s="42">
        <v>825778</v>
      </c>
      <c r="M14" s="43">
        <v>98329</v>
      </c>
    </row>
    <row r="15" spans="2:13" x14ac:dyDescent="0.2">
      <c r="F15" s="2"/>
      <c r="G15" s="1"/>
    </row>
    <row r="16" spans="2:13" ht="15.75" customHeight="1" x14ac:dyDescent="0.2">
      <c r="B16" s="9"/>
      <c r="G16" s="1"/>
    </row>
    <row r="17" spans="3:12" x14ac:dyDescent="0.2">
      <c r="C17" s="11"/>
      <c r="D17" s="11"/>
      <c r="E17" s="13"/>
      <c r="F17" s="13"/>
      <c r="G17" s="11"/>
      <c r="J17" s="11"/>
      <c r="K17" s="11"/>
      <c r="L17" s="11"/>
    </row>
    <row r="18" spans="3:12" x14ac:dyDescent="0.2">
      <c r="E18" s="11"/>
      <c r="F18" s="11"/>
      <c r="G18" s="1"/>
    </row>
    <row r="19" spans="3:12" x14ac:dyDescent="0.2">
      <c r="E19" s="11"/>
      <c r="F19" s="11"/>
      <c r="G19" s="1"/>
    </row>
    <row r="20" spans="3:12" x14ac:dyDescent="0.2">
      <c r="C20" s="10"/>
      <c r="D20" s="10"/>
      <c r="E20" s="14"/>
      <c r="F20" s="14"/>
      <c r="G20" s="10"/>
      <c r="J20" s="10"/>
      <c r="K20" s="10"/>
      <c r="L20" s="10"/>
    </row>
    <row r="21" spans="3:12" x14ac:dyDescent="0.2">
      <c r="C21" s="10"/>
      <c r="D21" s="10"/>
      <c r="E21" s="14"/>
      <c r="F21" s="14"/>
      <c r="G21" s="10"/>
      <c r="J21" s="10"/>
      <c r="K21" s="10"/>
      <c r="L21" s="10"/>
    </row>
    <row r="22" spans="3:12" x14ac:dyDescent="0.2">
      <c r="C22" s="10"/>
      <c r="D22" s="10"/>
      <c r="E22" s="14"/>
      <c r="F22" s="14"/>
      <c r="G22" s="10"/>
      <c r="J22" s="10"/>
      <c r="K22" s="10"/>
      <c r="L22" s="10"/>
    </row>
    <row r="23" spans="3:12" x14ac:dyDescent="0.2">
      <c r="C23" s="10"/>
      <c r="D23" s="10"/>
      <c r="E23" s="14"/>
      <c r="F23" s="14"/>
      <c r="G23" s="10"/>
      <c r="J23" s="10"/>
      <c r="K23" s="10"/>
      <c r="L23" s="10"/>
    </row>
    <row r="24" spans="3:12" x14ac:dyDescent="0.2">
      <c r="C24" s="10"/>
      <c r="D24" s="10"/>
      <c r="E24" s="14"/>
      <c r="F24" s="14"/>
      <c r="G24" s="10"/>
      <c r="J24" s="10"/>
      <c r="K24" s="10"/>
      <c r="L24" s="10"/>
    </row>
    <row r="25" spans="3:12" x14ac:dyDescent="0.2">
      <c r="C25" s="10"/>
      <c r="D25" s="10"/>
      <c r="E25" s="14"/>
      <c r="F25" s="14"/>
      <c r="G25" s="10"/>
      <c r="J25" s="10"/>
      <c r="K25" s="10"/>
      <c r="L25" s="10"/>
    </row>
    <row r="26" spans="3:12" x14ac:dyDescent="0.2">
      <c r="C26" s="10"/>
      <c r="D26" s="10"/>
      <c r="E26" s="15"/>
      <c r="F26" s="12"/>
      <c r="G26" s="10"/>
      <c r="J26" s="10"/>
      <c r="K26" s="10"/>
      <c r="L26" s="10"/>
    </row>
    <row r="27" spans="3:12" x14ac:dyDescent="0.2">
      <c r="G27" s="1"/>
    </row>
    <row r="28" spans="3:12" x14ac:dyDescent="0.2">
      <c r="G28" s="1"/>
    </row>
  </sheetData>
  <mergeCells count="1">
    <mergeCell ref="B2:M2"/>
  </mergeCells>
  <pageMargins left="0.7" right="0.7" top="0.75" bottom="0.75" header="0.3" footer="0.3"/>
  <pageSetup paperSize="8" scale="59" fitToWidth="0" orientation="landscape" r:id="rId1"/>
  <headerFooter>
    <oddHeader xml:space="preserve">&amp;CBilanz der AG (FB 100) 
Alle Pensionskassen </oddHeader>
    <oddFooter>&amp;L&amp;F&amp;R&amp;P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</sheetPr>
  <dimension ref="B1:R16"/>
  <sheetViews>
    <sheetView zoomScale="80" zoomScaleNormal="80" workbookViewId="0">
      <selection activeCell="J14" sqref="J14"/>
    </sheetView>
  </sheetViews>
  <sheetFormatPr baseColWidth="10" defaultRowHeight="15" x14ac:dyDescent="0.25"/>
  <cols>
    <col min="1" max="1" width="2.140625" style="44" customWidth="1"/>
    <col min="2" max="2" width="44.7109375" style="44" customWidth="1"/>
    <col min="3" max="3" width="9.42578125" style="44" hidden="1" customWidth="1"/>
    <col min="4" max="4" width="16.7109375" style="44" customWidth="1"/>
    <col min="5" max="6" width="13.7109375" style="44" customWidth="1"/>
    <col min="7" max="7" width="16.7109375" style="44" customWidth="1"/>
    <col min="8" max="9" width="13.7109375" style="44" customWidth="1"/>
    <col min="10" max="10" width="16.7109375" style="44" customWidth="1"/>
    <col min="11" max="12" width="13.7109375" style="44" customWidth="1"/>
    <col min="13" max="13" width="16.7109375" style="44" customWidth="1"/>
    <col min="14" max="15" width="13.7109375" style="44" customWidth="1"/>
    <col min="16" max="16" width="16.7109375" style="44" customWidth="1"/>
    <col min="17" max="18" width="13.7109375" style="44" customWidth="1"/>
    <col min="19" max="16384" width="11.42578125" style="44"/>
  </cols>
  <sheetData>
    <row r="1" spans="2:18" ht="87" customHeight="1" x14ac:dyDescent="0.25"/>
    <row r="2" spans="2:18" ht="42" customHeight="1" thickBot="1" x14ac:dyDescent="0.3">
      <c r="B2" s="89" t="s">
        <v>44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2:18" ht="72" customHeight="1" thickBot="1" x14ac:dyDescent="0.3">
      <c r="B3" s="16" t="s">
        <v>33</v>
      </c>
      <c r="C3" s="65" t="s">
        <v>25</v>
      </c>
      <c r="D3" s="70" t="s">
        <v>26</v>
      </c>
      <c r="E3" s="17" t="s">
        <v>31</v>
      </c>
      <c r="F3" s="64" t="s">
        <v>32</v>
      </c>
      <c r="G3" s="70" t="s">
        <v>27</v>
      </c>
      <c r="H3" s="17" t="s">
        <v>31</v>
      </c>
      <c r="I3" s="64" t="s">
        <v>32</v>
      </c>
      <c r="J3" s="70" t="s">
        <v>28</v>
      </c>
      <c r="K3" s="17" t="s">
        <v>31</v>
      </c>
      <c r="L3" s="64" t="s">
        <v>32</v>
      </c>
      <c r="M3" s="70" t="s">
        <v>29</v>
      </c>
      <c r="N3" s="17" t="s">
        <v>31</v>
      </c>
      <c r="O3" s="64" t="s">
        <v>32</v>
      </c>
      <c r="P3" s="70" t="s">
        <v>30</v>
      </c>
      <c r="Q3" s="17" t="s">
        <v>31</v>
      </c>
      <c r="R3" s="64" t="s">
        <v>32</v>
      </c>
    </row>
    <row r="4" spans="2:18" ht="28.5" customHeight="1" x14ac:dyDescent="0.25">
      <c r="B4" s="22" t="s">
        <v>34</v>
      </c>
      <c r="C4" s="66">
        <v>1505996448.0699999</v>
      </c>
      <c r="D4" s="71">
        <v>2332304366.8800006</v>
      </c>
      <c r="E4" s="55">
        <f>D4/$D$10</f>
        <v>0.13415805643387879</v>
      </c>
      <c r="F4" s="56">
        <f t="shared" ref="F4:F10" si="0">(D4-C4)/C4</f>
        <v>0.54867853099451214</v>
      </c>
      <c r="G4" s="71">
        <v>1700960415.9300001</v>
      </c>
      <c r="H4" s="55">
        <f>G4/$G$10</f>
        <v>8.94732359571528E-2</v>
      </c>
      <c r="I4" s="56">
        <f>(G4-D4)/D4</f>
        <v>-0.27069535173686182</v>
      </c>
      <c r="J4" s="71">
        <v>2345158053.2000003</v>
      </c>
      <c r="K4" s="55">
        <f>J4/$J$10</f>
        <v>0.11936805387828286</v>
      </c>
      <c r="L4" s="56">
        <f>(J4-G4)/G4</f>
        <v>0.37872582526724186</v>
      </c>
      <c r="M4" s="71">
        <v>2899473495.9200001</v>
      </c>
      <c r="N4" s="55">
        <f>M4/$M$10</f>
        <v>0.1391385105057599</v>
      </c>
      <c r="O4" s="56">
        <f>(M4-J4)/J4</f>
        <v>0.23636592082296065</v>
      </c>
      <c r="P4" s="71">
        <v>2195016358.3000002</v>
      </c>
      <c r="Q4" s="55">
        <f>P4/$P$10</f>
        <v>9.8330769516087102E-2</v>
      </c>
      <c r="R4" s="56">
        <f>(P4-M4)/M4</f>
        <v>-0.24296036456662845</v>
      </c>
    </row>
    <row r="5" spans="2:18" ht="28.5" customHeight="1" x14ac:dyDescent="0.25">
      <c r="B5" s="26" t="s">
        <v>35</v>
      </c>
      <c r="C5" s="67">
        <v>174880879.31999999</v>
      </c>
      <c r="D5" s="72" vm="5">
        <v>173632627.87</v>
      </c>
      <c r="E5" s="57">
        <f t="shared" ref="E5:E9" si="1">D5/$D$10</f>
        <v>9.9876397863575446E-3</v>
      </c>
      <c r="F5" s="58">
        <f t="shared" si="0"/>
        <v>-7.1377240030679199E-3</v>
      </c>
      <c r="G5" s="72" vm="4">
        <v>161064349.80000001</v>
      </c>
      <c r="H5" s="57">
        <f t="shared" ref="H5:H9" si="2">G5/$G$10</f>
        <v>8.4722421750547377E-3</v>
      </c>
      <c r="I5" s="58">
        <f t="shared" ref="I5:I10" si="3">(G5-D5)/D5</f>
        <v>-7.238431062282806E-2</v>
      </c>
      <c r="J5" s="72" vm="3">
        <v>140102046.06999999</v>
      </c>
      <c r="K5" s="57">
        <f t="shared" ref="K5:K9" si="4">J5/$J$10</f>
        <v>7.1311648103724598E-3</v>
      </c>
      <c r="L5" s="58">
        <f t="shared" ref="L5:L10" si="5">(J5-G5)/G5</f>
        <v>-0.13014862541605104</v>
      </c>
      <c r="M5" s="72" vm="2">
        <v>138481395.14999998</v>
      </c>
      <c r="N5" s="57">
        <f t="shared" ref="N5:N9" si="6">M5/$M$10</f>
        <v>6.6453771972889899E-3</v>
      </c>
      <c r="O5" s="58">
        <f t="shared" ref="O5:O10" si="7">(M5-J5)/J5</f>
        <v>-1.1567646336801402E-2</v>
      </c>
      <c r="P5" s="72" vm="1">
        <v>135116610.90000001</v>
      </c>
      <c r="Q5" s="57">
        <f t="shared" ref="Q5:Q9" si="8">P5/$P$10</f>
        <v>6.0528570887246501E-3</v>
      </c>
      <c r="R5" s="58">
        <f t="shared" ref="R5:R10" si="9">(P5-M5)/M5</f>
        <v>-2.4297735059321944E-2</v>
      </c>
    </row>
    <row r="6" spans="2:18" ht="28.5" customHeight="1" x14ac:dyDescent="0.25">
      <c r="B6" s="26" t="s">
        <v>36</v>
      </c>
      <c r="C6" s="67">
        <v>8465434660.6500006</v>
      </c>
      <c r="D6" s="72">
        <v>6981600460.3700008</v>
      </c>
      <c r="E6" s="57">
        <f t="shared" si="1"/>
        <v>0.40159336056729333</v>
      </c>
      <c r="F6" s="58">
        <f t="shared" si="0"/>
        <v>-0.17528151356212424</v>
      </c>
      <c r="G6" s="72">
        <v>8759860858.6400013</v>
      </c>
      <c r="H6" s="57">
        <f t="shared" si="2"/>
        <v>0.46078267913624316</v>
      </c>
      <c r="I6" s="58">
        <f t="shared" si="3"/>
        <v>0.25470669774989657</v>
      </c>
      <c r="J6" s="72">
        <v>9164550905.4699993</v>
      </c>
      <c r="K6" s="57">
        <f t="shared" si="4"/>
        <v>0.46647372221317568</v>
      </c>
      <c r="L6" s="58">
        <f t="shared" si="5"/>
        <v>4.6198227729935377E-2</v>
      </c>
      <c r="M6" s="72">
        <v>8379270681.2799997</v>
      </c>
      <c r="N6" s="57">
        <f t="shared" si="6"/>
        <v>0.40210032730371648</v>
      </c>
      <c r="O6" s="58">
        <f t="shared" si="7"/>
        <v>-8.5686710924513854E-2</v>
      </c>
      <c r="P6" s="72">
        <v>9053488915.5999985</v>
      </c>
      <c r="Q6" s="57">
        <f t="shared" si="8"/>
        <v>0.4055717072495007</v>
      </c>
      <c r="R6" s="58">
        <f t="shared" si="9"/>
        <v>8.0462639287481111E-2</v>
      </c>
    </row>
    <row r="7" spans="2:18" ht="28.5" customHeight="1" x14ac:dyDescent="0.25">
      <c r="B7" s="26" t="s">
        <v>22</v>
      </c>
      <c r="C7" s="67">
        <v>4821444758.6599998</v>
      </c>
      <c r="D7" s="72">
        <v>5434855846.1399994</v>
      </c>
      <c r="E7" s="57">
        <f t="shared" si="1"/>
        <v>0.31262201780800447</v>
      </c>
      <c r="F7" s="58">
        <f t="shared" si="0"/>
        <v>0.12722557618818012</v>
      </c>
      <c r="G7" s="72">
        <v>6200861387.749999</v>
      </c>
      <c r="H7" s="57">
        <f t="shared" si="2"/>
        <v>0.32617521776978603</v>
      </c>
      <c r="I7" s="58">
        <f t="shared" si="3"/>
        <v>0.14094312035047629</v>
      </c>
      <c r="J7" s="72">
        <v>5784824069.0199986</v>
      </c>
      <c r="K7" s="57">
        <f t="shared" si="4"/>
        <v>0.29444633388565788</v>
      </c>
      <c r="L7" s="58">
        <f t="shared" si="5"/>
        <v>-6.7093471812141384E-2</v>
      </c>
      <c r="M7" s="72">
        <v>6808565579.6999998</v>
      </c>
      <c r="N7" s="57">
        <f t="shared" si="6"/>
        <v>0.32672610209173703</v>
      </c>
      <c r="O7" s="58">
        <f t="shared" si="7"/>
        <v>0.17697020660706667</v>
      </c>
      <c r="P7" s="72">
        <v>7867608445.999999</v>
      </c>
      <c r="Q7" s="57">
        <f t="shared" si="8"/>
        <v>0.35244748396572623</v>
      </c>
      <c r="R7" s="58">
        <f t="shared" si="9"/>
        <v>0.15554566580919427</v>
      </c>
    </row>
    <row r="8" spans="2:18" ht="28.5" customHeight="1" x14ac:dyDescent="0.25">
      <c r="B8" s="26" t="s">
        <v>23</v>
      </c>
      <c r="C8" s="67">
        <v>566642244.20000005</v>
      </c>
      <c r="D8" s="72">
        <v>936053353.54999995</v>
      </c>
      <c r="E8" s="57">
        <f t="shared" si="1"/>
        <v>5.3843357845560116E-2</v>
      </c>
      <c r="F8" s="58">
        <f t="shared" si="0"/>
        <v>0.65193005486476552</v>
      </c>
      <c r="G8" s="72">
        <v>908762198.72000015</v>
      </c>
      <c r="H8" s="57">
        <f t="shared" si="2"/>
        <v>4.7802343825008628E-2</v>
      </c>
      <c r="I8" s="58">
        <f t="shared" si="3"/>
        <v>-2.9155554783813965E-2</v>
      </c>
      <c r="J8" s="72">
        <v>1062653291.0599999</v>
      </c>
      <c r="K8" s="57">
        <f t="shared" si="4"/>
        <v>5.4088830016424859E-2</v>
      </c>
      <c r="L8" s="58">
        <f t="shared" si="5"/>
        <v>0.16934143228751899</v>
      </c>
      <c r="M8" s="72">
        <v>1126626518.4699998</v>
      </c>
      <c r="N8" s="57">
        <f t="shared" si="6"/>
        <v>5.4064000204446384E-2</v>
      </c>
      <c r="O8" s="58">
        <f t="shared" si="7"/>
        <v>6.0201410891210207E-2</v>
      </c>
      <c r="P8" s="72">
        <v>1164949175.4400001</v>
      </c>
      <c r="Q8" s="57">
        <f t="shared" si="8"/>
        <v>5.2186558170738875E-2</v>
      </c>
      <c r="R8" s="58">
        <f t="shared" si="9"/>
        <v>3.4015404698660781E-2</v>
      </c>
    </row>
    <row r="9" spans="2:18" ht="28.5" customHeight="1" thickBot="1" x14ac:dyDescent="0.3">
      <c r="B9" s="59" t="s">
        <v>37</v>
      </c>
      <c r="C9" s="68">
        <v>771159176.13999999</v>
      </c>
      <c r="D9" s="73">
        <v>1526304055.52</v>
      </c>
      <c r="E9" s="60">
        <f t="shared" si="1"/>
        <v>8.7795567561206586E-2</v>
      </c>
      <c r="F9" s="61">
        <f t="shared" si="0"/>
        <v>0.97923347441683983</v>
      </c>
      <c r="G9" s="73">
        <v>1279320091.5299997</v>
      </c>
      <c r="H9" s="60">
        <f t="shared" si="2"/>
        <v>6.7294281126234382E-2</v>
      </c>
      <c r="I9" s="61">
        <f t="shared" si="3"/>
        <v>-0.16181832387640135</v>
      </c>
      <c r="J9" s="73">
        <v>1149157874.3999999</v>
      </c>
      <c r="K9" s="60">
        <f t="shared" si="4"/>
        <v>5.8491895196086295E-2</v>
      </c>
      <c r="L9" s="61">
        <f t="shared" si="5"/>
        <v>-0.10174327597273383</v>
      </c>
      <c r="M9" s="73">
        <v>1486338511.1700001</v>
      </c>
      <c r="N9" s="60">
        <f t="shared" si="6"/>
        <v>7.1325682694651754E-2</v>
      </c>
      <c r="O9" s="61">
        <f t="shared" si="7"/>
        <v>0.2934154168730293</v>
      </c>
      <c r="P9" s="73">
        <v>1906602763.6399999</v>
      </c>
      <c r="Q9" s="60">
        <f t="shared" si="8"/>
        <v>8.541062402624533E-2</v>
      </c>
      <c r="R9" s="61">
        <f t="shared" si="9"/>
        <v>0.28275137144847351</v>
      </c>
    </row>
    <row r="10" spans="2:18" ht="28.5" customHeight="1" thickBot="1" x14ac:dyDescent="0.3">
      <c r="B10" s="34" t="s">
        <v>24</v>
      </c>
      <c r="C10" s="69">
        <v>16305558167.07</v>
      </c>
      <c r="D10" s="74">
        <v>17384750710.290001</v>
      </c>
      <c r="E10" s="62">
        <f>SUM(E4:E9)</f>
        <v>1.0000000000023008</v>
      </c>
      <c r="F10" s="75">
        <f t="shared" si="0"/>
        <v>6.6185562748749802E-2</v>
      </c>
      <c r="G10" s="74">
        <v>19010829302.57</v>
      </c>
      <c r="H10" s="62">
        <f>SUM(H4:H9)</f>
        <v>0.99999999998947964</v>
      </c>
      <c r="I10" s="75">
        <f t="shared" si="3"/>
        <v>9.3534766150976556E-2</v>
      </c>
      <c r="J10" s="74">
        <v>19646446239.219997</v>
      </c>
      <c r="K10" s="62">
        <f>SUM(K4:K9)</f>
        <v>1</v>
      </c>
      <c r="L10" s="75">
        <f t="shared" si="5"/>
        <v>3.3434466562911651E-2</v>
      </c>
      <c r="M10" s="74">
        <v>20838756181.740002</v>
      </c>
      <c r="N10" s="62">
        <f>SUM(N4:N9)</f>
        <v>0.99999999999760047</v>
      </c>
      <c r="O10" s="63">
        <f t="shared" si="7"/>
        <v>6.0688326428207068E-2</v>
      </c>
      <c r="P10" s="74">
        <v>22322782269.5</v>
      </c>
      <c r="Q10" s="62">
        <f>SUM(Q4:Q9)</f>
        <v>1.0000000000170228</v>
      </c>
      <c r="R10" s="63">
        <f t="shared" si="9"/>
        <v>7.121471525543252E-2</v>
      </c>
    </row>
    <row r="11" spans="2:18" ht="28.5" customHeight="1" x14ac:dyDescent="0.25">
      <c r="B11" s="45" t="s">
        <v>43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2:18" ht="28.5" customHeight="1" thickBot="1" x14ac:dyDescent="0.3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ht="72" customHeight="1" thickBot="1" x14ac:dyDescent="0.3">
      <c r="B13" s="16" t="s">
        <v>40</v>
      </c>
      <c r="C13" s="83"/>
      <c r="D13" s="16">
        <v>2013</v>
      </c>
      <c r="E13" s="17">
        <v>2014</v>
      </c>
      <c r="F13" s="17">
        <v>2015</v>
      </c>
      <c r="G13" s="17">
        <v>2016</v>
      </c>
      <c r="H13" s="18">
        <v>2017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2:18" ht="28.5" customHeight="1" x14ac:dyDescent="0.25">
      <c r="B14" s="47" t="s">
        <v>41</v>
      </c>
      <c r="C14" s="84"/>
      <c r="D14" s="47">
        <v>3.9</v>
      </c>
      <c r="E14" s="48">
        <v>8.3000000000000007</v>
      </c>
      <c r="F14" s="48">
        <v>2.5</v>
      </c>
      <c r="G14" s="48">
        <v>5.7</v>
      </c>
      <c r="H14" s="49">
        <v>4.0999999999999996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2:18" ht="28.5" customHeight="1" thickBot="1" x14ac:dyDescent="0.3">
      <c r="B15" s="30" t="s">
        <v>42</v>
      </c>
      <c r="C15" s="85"/>
      <c r="D15" s="30">
        <v>5.3</v>
      </c>
      <c r="E15" s="50">
        <v>7.8</v>
      </c>
      <c r="F15" s="50">
        <v>2.2999999999999998</v>
      </c>
      <c r="G15" s="50">
        <v>4.0999999999999996</v>
      </c>
      <c r="H15" s="51">
        <v>6.3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2:18" ht="28.5" customHeight="1" thickBot="1" x14ac:dyDescent="0.3">
      <c r="B16" s="52" t="s">
        <v>38</v>
      </c>
      <c r="C16" s="86" t="s">
        <v>39</v>
      </c>
      <c r="D16" s="87">
        <v>5.0999999999999996</v>
      </c>
      <c r="E16" s="53">
        <v>7.8</v>
      </c>
      <c r="F16" s="53">
        <v>2.2999999999999998</v>
      </c>
      <c r="G16" s="53">
        <v>4.2</v>
      </c>
      <c r="H16" s="54">
        <v>6.1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</row>
  </sheetData>
  <mergeCells count="1">
    <mergeCell ref="B2:R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Anhang Statistik</vt:lpstr>
      <vt:lpstr>Anhang Statistik Assets</vt:lpstr>
      <vt:lpstr>'Anhang Statistik'!Drucktitel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2018-12-05T08:47:58Z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{1BEF6DF7-1B7D-4CF5-B2E4-AB70D48078A4}</vt:lpwstr>
  </property>
</Properties>
</file>