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Ex1.xml" ContentType="application/vnd.ms-office.chartex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Ex2.xml" ContentType="application/vnd.ms-office.chartex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4.xml" ContentType="application/vnd.openxmlformats-officedocument.drawing+xml"/>
  <Override PartName="/xl/charts/chart4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5.xml" ContentType="application/vnd.openxmlformats-officedocument.drawing+xml"/>
  <Override PartName="/xl/charts/chart4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6.xml" ContentType="application/vnd.openxmlformats-officedocument.drawing+xml"/>
  <Override PartName="/xl/charts/chart4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7.xml" ContentType="application/vnd.openxmlformats-officedocument.drawing+xml"/>
  <Override PartName="/xl/charts/chart4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8.xml" ContentType="application/vnd.openxmlformats-officedocument.drawing+xml"/>
  <Override PartName="/xl/charts/chart4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V:\Vorstandsangelegenheiten\FMA_Oeffentlichkeitsarbeit\Jahresbericht\jb25\Grafiken\Grafiken Website\"/>
    </mc:Choice>
  </mc:AlternateContent>
  <xr:revisionPtr revIDLastSave="0" documentId="13_ncr:1_{24861623-CAA8-41A5-A912-0B74C07CFC3A}" xr6:coauthVersionLast="47" xr6:coauthVersionMax="47" xr10:uidLastSave="{00000000-0000-0000-0000-000000000000}"/>
  <bookViews>
    <workbookView xWindow="-120" yWindow="-120" windowWidth="51840" windowHeight="21120" tabRatio="796" xr2:uid="{00000000-000D-0000-FFFF-FFFF00000000}"/>
  </bookViews>
  <sheets>
    <sheet name="Gr. 1 Öl-&amp; Gaspreis 2021-2025" sheetId="16" r:id="rId1"/>
    <sheet name="Gr.2 Baltic Dry Index 2021-2025" sheetId="4" r:id="rId2"/>
    <sheet name="Gr.3 BIP 2021-2025" sheetId="5" r:id="rId3"/>
    <sheet name="Gr.4 Staatsversch. in % BIP" sheetId="13" r:id="rId4"/>
    <sheet name="Gr.4a Defizit in % des BIP" sheetId="14" r:id="rId5"/>
    <sheet name="Gr.5 Inflation 2021-2025" sheetId="8" r:id="rId6"/>
    <sheet name="Gr.6 Insolvenzen 2021-2025" sheetId="12" r:id="rId7"/>
    <sheet name="Gr.7 Offene Stellen 2021-2025" sheetId="19" r:id="rId8"/>
    <sheet name="Gr.8 Beschäftigung 2021-2025" sheetId="10" r:id="rId9"/>
    <sheet name="Gr.9 Wechselkurse 2025" sheetId="20" r:id="rId10"/>
    <sheet name="Gr.10 Int. Aktienindizes 2025" sheetId="21" r:id="rId11"/>
    <sheet name="Gr.11 Yield-Spread 2021-2025" sheetId="22" r:id="rId12"/>
    <sheet name="Gr.12 - Staatsanl 10y 2021-2025" sheetId="23" r:id="rId13"/>
    <sheet name="Gr.13 Emissionsvolumen WP 2025" sheetId="24" r:id="rId14"/>
    <sheet name="Gr.14 ATX Total Return 2025" sheetId="25" r:id="rId15"/>
    <sheet name="Gr.15 Derivate 2025 " sheetId="26" r:id="rId16"/>
    <sheet name="Gr.16Marktanteile Sektoren 2025" sheetId="27" r:id="rId17"/>
    <sheet name="Gr.17 NPL-Quote 2021-2025" sheetId="29" r:id="rId18"/>
    <sheet name="Gr. 18 Eigenmittel 2021-2025" sheetId="30" r:id="rId19"/>
    <sheet name="Gr. 19 LCR &amp; NSFR in% 2021-2025" sheetId="32" r:id="rId20"/>
    <sheet name="Gr20 Kapitalanlagen VU 2025" sheetId="36" r:id="rId21"/>
    <sheet name="Gr21 SCR-Solvabilitätsgrad" sheetId="37" r:id="rId22"/>
    <sheet name="Gr.22 Kapitalanlage PK 2025" sheetId="38" r:id="rId23"/>
    <sheet name="Gr.23 Kapitalanlage BVK" sheetId="39" r:id="rId24"/>
    <sheet name="Gr.24 Investmentfonds 2021-2025" sheetId="40" r:id="rId25"/>
    <sheet name="Gr. 25 Nettozuwächse-abflüsse " sheetId="41" r:id="rId26"/>
    <sheet name="Gr.26 Volumina Anlagekategorien" sheetId="42" r:id="rId27"/>
    <sheet name="Gr.27Vermögen Immofonds " sheetId="43" r:id="rId28"/>
    <sheet name="Gr.28 Betreutes Kundenvermögen" sheetId="44" r:id="rId29"/>
    <sheet name="Gr.29 Eigenmittelausstattung" sheetId="45" r:id="rId30"/>
    <sheet name="Gr.30 KYC-Nutzerinnen_Herkunft" sheetId="47" r:id="rId31"/>
    <sheet name="Gr.31 Kryptowerte_Kundinnen" sheetId="48" r:id="rId32"/>
    <sheet name="Gr.32 Vorfälle_Ursachen" sheetId="49" r:id="rId33"/>
    <sheet name="Gr.33Immo-Leistbarkeit2005-2025" sheetId="34" r:id="rId34"/>
    <sheet name="Gr.34 NPL-CRE-non-CRE 2025" sheetId="33" r:id="rId35"/>
    <sheet name="Gr.35 Anzahl ausl. Fon" sheetId="59" r:id="rId36"/>
    <sheet name="Gr.36 Whistleblower-Hinweise" sheetId="50" r:id="rId37"/>
    <sheet name="Gr.37 ConductRisiko" sheetId="60" r:id="rId38"/>
    <sheet name="Gr.38Fehlerquote_Enforcement" sheetId="52" r:id="rId39"/>
    <sheet name="Gr.39 Transaktionsmeldungen" sheetId="53" r:id="rId40"/>
    <sheet name="Gr.40Strafbescheide_Ermahnungen" sheetId="54" r:id="rId41"/>
    <sheet name="Gr.41 Sanktionen" sheetId="55" r:id="rId42"/>
    <sheet name="Gr.42 Sachverhalte_StA" sheetId="57" r:id="rId43"/>
    <sheet name="Gr.42Verwaltungsstrafen_öffentl" sheetId="58" r:id="rId44"/>
    <sheet name="Gr.45Erfolgsstatistik von BVwG " sheetId="61" r:id="rId45"/>
    <sheet name="Grafik 46  Expertenorganisation" sheetId="62" r:id="rId46"/>
    <sheet name="Gr.47Aufsichtskosten" sheetId="63" r:id="rId47"/>
  </sheets>
  <externalReferences>
    <externalReference r:id="rId48"/>
    <externalReference r:id="rId49"/>
    <externalReference r:id="rId50"/>
    <externalReference r:id="rId51"/>
    <externalReference r:id="rId52"/>
  </externalReferences>
  <definedNames>
    <definedName name="_12133af2_STF_Dekoration_1_CN1" localSheetId="22">#REF!</definedName>
    <definedName name="_12133af2_STF_Dekoration_1_CN1" localSheetId="21">#REF!</definedName>
    <definedName name="_12133af2_STF_Dekoration_1_CN1">#REF!</definedName>
    <definedName name="_12133af2_STF_Fuss_1_CN1" localSheetId="22">#REF!</definedName>
    <definedName name="_12133af2_STF_Fuss_1_CN1" localSheetId="21">#REF!</definedName>
    <definedName name="_12133af2_STF_Fuss_1_CN1">#REF!</definedName>
    <definedName name="_12133af2_STF_Koerper_1_CN1" localSheetId="22">#REF!,#REF!</definedName>
    <definedName name="_12133af2_STF_Koerper_1_CN1" localSheetId="21">#REF!,#REF!</definedName>
    <definedName name="_12133af2_STF_Koerper_1_CN1">#REF!,#REF!</definedName>
    <definedName name="_12133af2_STF_Tabellenkopf_1_CN1" localSheetId="22">#REF!</definedName>
    <definedName name="_12133af2_STF_Tabellenkopf_1_CN1">#REF!</definedName>
    <definedName name="_12133af2_STF_Titel_1_CN1" localSheetId="22">#REF!</definedName>
    <definedName name="_12133af2_STF_Titel_1_CN1">#REF!</definedName>
    <definedName name="_12133af2_STF_Vorspalte_1_CN1" localSheetId="22">#REF!,#REF!</definedName>
    <definedName name="_12133af2_STF_Vorspalte_1_CN1" localSheetId="21">#REF!,#REF!</definedName>
    <definedName name="_12133af2_STF_Vorspalte_1_CN1">#REF!,#REF!</definedName>
    <definedName name="_12133af2_STF_Zwischenueberschrift_1_CN1" localSheetId="22">#REF!,#REF!</definedName>
    <definedName name="_12133af2_STF_Zwischenueberschrift_1_CN1" localSheetId="21">#REF!,#REF!</definedName>
    <definedName name="_12133af2_STF_Zwischenueberschrift_1_CN1">#REF!,#REF!</definedName>
    <definedName name="_xlnm._FilterDatabase" localSheetId="18" hidden="1">'Gr. 18 Eigenmittel 2021-2025'!$A$1:$A$28</definedName>
    <definedName name="_xlchart.v1.0" hidden="1">'Gr.30 KYC-Nutzerinnen_Herkunft'!$A$2:$A$7</definedName>
    <definedName name="_xlchart.v1.1" hidden="1">'Gr.30 KYC-Nutzerinnen_Herkunft'!$B$2:$B$7</definedName>
    <definedName name="_xlchart.v1.2" hidden="1">'Gr.31 Kryptowerte_Kundinnen'!$A$2:$A$5</definedName>
    <definedName name="_xlchart.v1.3" hidden="1">'Gr.31 Kryptowerte_Kundinnen'!$B$2:$B$5</definedName>
    <definedName name="Auswahl">[1]Master!$E$3</definedName>
    <definedName name="_xlnm.Print_Area" localSheetId="40">Gr.40Strafbescheide_Ermahnungen!$A$1:$H$31</definedName>
    <definedName name="_xlnm.Print_Area" localSheetId="41">'Gr.41 Sanktionen'!$A$1:$F$17</definedName>
    <definedName name="_xlnm.Print_Area" localSheetId="42">'Gr.42 Sachverhalte_StA'!$A$1:$G$22</definedName>
    <definedName name="HTML_CodePage" hidden="1">1252</definedName>
    <definedName name="HTML_Control" localSheetId="22" hidden="1">{"'15.01L'!$A$1:$I$62"}</definedName>
    <definedName name="HTML_Control" localSheetId="23" hidden="1">{"'15.01L'!$A$1:$I$62"}</definedName>
    <definedName name="HTML_Control" localSheetId="21" hidden="1">{"'15.01L'!$A$1:$I$62"}</definedName>
    <definedName name="HTML_Control" hidden="1">{"'15.01L'!$A$1:$I$62"}</definedName>
    <definedName name="HTML_Description" hidden="1">""</definedName>
    <definedName name="HTML_Email" hidden="1">""</definedName>
    <definedName name="HTML_Header" hidden="1">"15.01L"</definedName>
    <definedName name="HTML_LastUpdate" hidden="1">"19.11.98"</definedName>
    <definedName name="HTML_LineAfter" hidden="1">FALSE</definedName>
    <definedName name="HTML_LineBefore" hidden="1">FALSE</definedName>
    <definedName name="HTML_Name" hidden="1">"Weitzer &amp; Partner"</definedName>
    <definedName name="HTML_OBDlg2" hidden="1">TRUE</definedName>
    <definedName name="HTML_OBDlg4" hidden="1">TRUE</definedName>
    <definedName name="HTML_OS" hidden="1">0</definedName>
    <definedName name="HTML_PathFile" hidden="1">"C:\jb98\3d\daten\Kap15.ok\j-1501l.htm"</definedName>
    <definedName name="HTML_Title" hidden="1">"j-1501L"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hr" localSheetId="22">[2]Inp!$U$1</definedName>
    <definedName name="Jahr" localSheetId="20">[3]Inp!$U$1</definedName>
    <definedName name="Jahr">[4]Inp!$U$1</definedName>
    <definedName name="Quartal" localSheetId="22">[2]Inp!$W$1</definedName>
    <definedName name="Quartal" localSheetId="20">[3]Inp!$W$1</definedName>
    <definedName name="Quartal">[4]Inp!$W$1</definedName>
    <definedName name="TRNR_e3eccae2fab84c709cf54777d0d62f90_2402_14" localSheetId="14" hidden="1">#REF!</definedName>
    <definedName name="TRNR_e3eccae2fab84c709cf54777d0d62f90_2402_14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6" l="1"/>
  <c r="C5" i="26"/>
  <c r="C4" i="26"/>
  <c r="C3" i="26"/>
  <c r="C2" i="26"/>
  <c r="A4" i="38"/>
  <c r="A3" i="37"/>
  <c r="A4" i="37" s="1"/>
  <c r="A5" i="37" s="1"/>
  <c r="A6" i="37" s="1"/>
  <c r="A7" i="37" s="1"/>
  <c r="A8" i="37" s="1"/>
  <c r="A9" i="37" s="1"/>
  <c r="A10" i="37" s="1"/>
  <c r="A11" i="37" s="1"/>
  <c r="B10" i="58"/>
  <c r="C10" i="58"/>
  <c r="B5" i="54"/>
  <c r="C5" i="54"/>
  <c r="D5" i="54"/>
  <c r="E5" i="54"/>
  <c r="F5" i="54"/>
  <c r="G5" i="54"/>
  <c r="H5" i="54"/>
  <c r="I5" i="54"/>
  <c r="J5" i="54"/>
  <c r="K5" i="54"/>
  <c r="L5" i="54"/>
  <c r="M5" i="54"/>
  <c r="C5" i="48" l="1"/>
  <c r="C4" i="48"/>
  <c r="C3" i="48"/>
  <c r="C7" i="47"/>
  <c r="C6" i="47"/>
  <c r="C5" i="47"/>
  <c r="C4" i="47"/>
  <c r="C3" i="47"/>
  <c r="E4" i="45"/>
  <c r="D4" i="45"/>
  <c r="C4" i="45"/>
  <c r="B4" i="45"/>
  <c r="F4" i="44"/>
  <c r="F5" i="44"/>
  <c r="F9" i="44"/>
  <c r="F8" i="44"/>
  <c r="F7" i="44"/>
  <c r="B8" i="42"/>
  <c r="C7" i="42"/>
  <c r="C6" i="42"/>
  <c r="C5" i="42"/>
  <c r="C4" i="42"/>
  <c r="C3" i="42"/>
  <c r="C2" i="42"/>
  <c r="C8" i="42" l="1"/>
  <c r="B14" i="41"/>
  <c r="C14" i="41"/>
  <c r="D14" i="41"/>
  <c r="F14" i="41"/>
  <c r="G14" i="41"/>
  <c r="B2" i="40" l="1"/>
  <c r="B31" i="27" l="1"/>
  <c r="B30" i="27"/>
  <c r="B29" i="27"/>
  <c r="B28" i="27"/>
  <c r="B27" i="27"/>
  <c r="B26" i="27"/>
  <c r="B25" i="27"/>
  <c r="B21" i="27"/>
  <c r="B20" i="27"/>
  <c r="B19" i="27"/>
  <c r="B18" i="27"/>
  <c r="B17" i="27"/>
  <c r="B16" i="27"/>
  <c r="B15" i="27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3">
    <s v="ssas SIICubeV2"/>
    <s v="[1 Insurance undertaking].[VUName].[All]"/>
    <s v="[1 Instance].[Instance].&amp;[8]"/>
    <s v="[1 Reporting reference date].[GJ_Stichtag].&amp;[20194]"/>
    <s v="[S_02_01 - Balance sheet].[X - Column code].&amp;[C0010]"/>
    <s v="[S_02_01 - Balance sheet].[Y - Row code].&amp;[R0140]"/>
    <s v="#,##0.00;-#,##0.00"/>
    <s v="[S_02_01 - Balance sheet].[Y - Row code].&amp;[R0090]"/>
    <s v="[S_02_01 - Balance sheet].[Y - Row code].&amp;[R0180]"/>
    <s v="[S_02_01 - Balance sheet].[Y - Row code].&amp;[R0080]"/>
    <s v="[S_02_01 - Balance sheet].[Y - Row code].&amp;[R0230]"/>
    <s v="[S_02_01 - Balance sheet].[Y - Row code].&amp;[R0410]"/>
    <s v="[S_02_01 - Balance sheet].[Y - Row code].&amp;[R0100]"/>
  </metadataStrings>
  <mdxMetadata count="7">
    <mdx n="0" f="v">
      <t c="5" si="6">
        <n x="1"/>
        <n x="2"/>
        <n x="3"/>
        <n x="4"/>
        <n x="5"/>
      </t>
    </mdx>
    <mdx n="0" f="v">
      <t c="5" si="6">
        <n x="1"/>
        <n x="2"/>
        <n x="3"/>
        <n x="4"/>
        <n x="7"/>
      </t>
    </mdx>
    <mdx n="0" f="v">
      <t c="5" si="6">
        <n x="1"/>
        <n x="2"/>
        <n x="3"/>
        <n x="4"/>
        <n x="8"/>
      </t>
    </mdx>
    <mdx n="0" f="v">
      <t c="5" si="6">
        <n x="1"/>
        <n x="2"/>
        <n x="3"/>
        <n x="4"/>
        <n x="9"/>
      </t>
    </mdx>
    <mdx n="0" f="v">
      <t c="5" si="6">
        <n x="1"/>
        <n x="2"/>
        <n x="3"/>
        <n x="4"/>
        <n x="10"/>
      </t>
    </mdx>
    <mdx n="0" f="v">
      <t c="5" si="6">
        <n x="1"/>
        <n x="2"/>
        <n x="3"/>
        <n x="4"/>
        <n x="11"/>
      </t>
    </mdx>
    <mdx n="0" f="v">
      <t c="5" si="6">
        <n x="1"/>
        <n x="2"/>
        <n x="3"/>
        <n x="4"/>
        <n x="12"/>
      </t>
    </mdx>
  </mdx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<sst xmlns="http://schemas.openxmlformats.org/spreadsheetml/2006/main" count="857" uniqueCount="311">
  <si>
    <t>Quartal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</si>
  <si>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</si>
  <si>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</si>
  <si>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</si>
  <si>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</si>
  <si>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</si>
  <si>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</si>
  <si>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</si>
  <si>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</si>
  <si>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</si>
  <si>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</si>
  <si>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</si>
  <si>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</si>
  <si>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</si>
  <si>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</si>
  <si>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</si>
  <si>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</si>
  <si>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</si>
  <si>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</si>
  <si>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</si>
  <si>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</si>
  <si>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</si>
  <si>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</si>
  <si>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</si>
  <si>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</si>
  <si>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</si>
  <si>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</si>
  <si>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</si>
  <si>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</si>
  <si>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</si>
  <si>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</si>
  <si>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</si>
  <si>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</si>
  <si>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Baltic Dry Index</t>
  </si>
  <si>
    <t>Jahr</t>
  </si>
  <si>
    <t>2024 Q1</t>
  </si>
  <si>
    <t>2024 Q2</t>
  </si>
  <si>
    <t>2024 Q3</t>
  </si>
  <si>
    <t>2024 Q4</t>
  </si>
  <si>
    <t>2025 Q1</t>
  </si>
  <si>
    <t>2025 Q2</t>
  </si>
  <si>
    <t>2025 Q3</t>
  </si>
  <si>
    <t>Monat</t>
  </si>
  <si>
    <t>2025 Q4</t>
  </si>
  <si>
    <t>Anzahl</t>
  </si>
  <si>
    <t>Quelle: Statistik Austria</t>
  </si>
  <si>
    <t>Quelle: Eurostat</t>
  </si>
  <si>
    <t>CNY</t>
  </si>
  <si>
    <t>JPY</t>
  </si>
  <si>
    <t>CHF</t>
  </si>
  <si>
    <t>GBP</t>
  </si>
  <si>
    <t>USD</t>
  </si>
  <si>
    <t>2024-12</t>
  </si>
  <si>
    <t>Werte unter 100 bedeuten eine Aufwertung gegenüber dem Euro.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</si>
  <si>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</si>
  <si>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</si>
  <si>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</si>
  <si>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</si>
  <si>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</si>
  <si>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</si>
  <si>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</si>
  <si>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</si>
  <si>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</si>
  <si>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</si>
  <si>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</si>
  <si>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</si>
  <si>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ATX</t>
  </si>
  <si>
    <t>DAX</t>
  </si>
  <si>
    <t>MSCI EM</t>
  </si>
  <si>
    <t>FTSE 100</t>
  </si>
  <si>
    <t>S&amp;P 500 Comp.</t>
  </si>
  <si>
    <t>STOXX Europe 50</t>
  </si>
  <si>
    <t>STOXX Europe 600 Banks</t>
  </si>
  <si>
    <t>STOXX Europe 600 Insurance</t>
  </si>
  <si>
    <t>Financials</t>
  </si>
  <si>
    <t>Non-Financials</t>
  </si>
  <si>
    <t>Finanzielle Kapitalgesellschaften</t>
  </si>
  <si>
    <t>Staat</t>
  </si>
  <si>
    <t>Nicht-finanzielle Unternehmen</t>
  </si>
  <si>
    <t>Insgesamt</t>
  </si>
  <si>
    <t>Tag</t>
  </si>
  <si>
    <t>ATX TR</t>
  </si>
  <si>
    <t>Quelle: Refinitiv (Monatsendwerte)</t>
  </si>
  <si>
    <t>Zinsderivate</t>
  </si>
  <si>
    <t>Währungsderivate</t>
  </si>
  <si>
    <t>Warenderivate</t>
  </si>
  <si>
    <t>Aktienderivate</t>
  </si>
  <si>
    <t>Kreditderivate</t>
  </si>
  <si>
    <t>Mrd EUR</t>
  </si>
  <si>
    <t>Anteil</t>
  </si>
  <si>
    <t>BS0100501</t>
  </si>
  <si>
    <t>Aktienbanken</t>
  </si>
  <si>
    <t>BS0100503</t>
  </si>
  <si>
    <t>Sparkassen</t>
  </si>
  <si>
    <t>BS0100504</t>
  </si>
  <si>
    <t>Hypothekenbanken</t>
  </si>
  <si>
    <t>BS0100505</t>
  </si>
  <si>
    <t>Raiffeisenbanken</t>
  </si>
  <si>
    <t>BS0100506</t>
  </si>
  <si>
    <t>Volksbanken</t>
  </si>
  <si>
    <t>BS0100507</t>
  </si>
  <si>
    <t>Bausparkassen</t>
  </si>
  <si>
    <t>BS0100508</t>
  </si>
  <si>
    <t>Sonderbanken</t>
  </si>
  <si>
    <t>BS0100510</t>
  </si>
  <si>
    <t>Global (ohne ZS)</t>
  </si>
  <si>
    <t>Markt-Anteile 2024</t>
  </si>
  <si>
    <t xml:space="preserve">NPL-Quote konsolidiert  </t>
  </si>
  <si>
    <t>NPL-Quote Österreich</t>
  </si>
  <si>
    <t>NPL-Quote CESEE</t>
  </si>
  <si>
    <t>Harte Kernkapitalquote</t>
  </si>
  <si>
    <t>Kernkapitalquote</t>
  </si>
  <si>
    <t>Gesamtkapitalquote</t>
  </si>
  <si>
    <t>YE 2021</t>
  </si>
  <si>
    <t>YE 2022</t>
  </si>
  <si>
    <t>YE 2023</t>
  </si>
  <si>
    <t>YE 2024</t>
  </si>
  <si>
    <t>YE 2025</t>
  </si>
  <si>
    <t>Datum</t>
  </si>
  <si>
    <t>non-CRE</t>
  </si>
  <si>
    <t>CRE</t>
  </si>
  <si>
    <t>Entwicklung der Leistbarkeit von Wohnimmobilien</t>
  </si>
  <si>
    <t>Quelle:</t>
  </si>
  <si>
    <t>Category</t>
  </si>
  <si>
    <t>Wohnimmobilienpreise</t>
  </si>
  <si>
    <t>Nominaleinkommen (Ø 4 Quartale)</t>
  </si>
  <si>
    <t>Q1</t>
  </si>
  <si>
    <t>Q2</t>
  </si>
  <si>
    <t>Q3</t>
  </si>
  <si>
    <t>Q4</t>
  </si>
  <si>
    <t>Assets (without LFX and LI)</t>
  </si>
  <si>
    <t>Anleihen außer Staatsanleihen</t>
  </si>
  <si>
    <t>Staatsanleihen</t>
  </si>
  <si>
    <t>Beteiligungen an verbundenen Unternehmen, einschl. Beteiligungen</t>
  </si>
  <si>
    <t>Investmentfonds</t>
  </si>
  <si>
    <t>Immobilien</t>
  </si>
  <si>
    <t>Kredite und Hypotheken</t>
  </si>
  <si>
    <t>Zahlungsmittel und Zahlungsmitteläquivalente</t>
  </si>
  <si>
    <t>Aktien</t>
  </si>
  <si>
    <t>Andere Investitionen</t>
  </si>
  <si>
    <t>Q4 2023</t>
  </si>
  <si>
    <t>Q4 2022</t>
  </si>
  <si>
    <t>Q4 2021</t>
  </si>
  <si>
    <t>Q4 2020</t>
  </si>
  <si>
    <t>Q4 2019</t>
  </si>
  <si>
    <t>SCR (Median) in %</t>
  </si>
  <si>
    <t>Guthaben bei Kreditinstituten</t>
  </si>
  <si>
    <t>Darlehen und Kredite</t>
  </si>
  <si>
    <t>Schuldverschreibungen</t>
  </si>
  <si>
    <t>Sonstige Vermögenswerte</t>
  </si>
  <si>
    <t>Anleihen HTM-bewertet</t>
  </si>
  <si>
    <t>in Mrd. EUR</t>
  </si>
  <si>
    <t>Gesamtergebnis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</si>
  <si>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</si>
  <si>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</si>
  <si>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</si>
  <si>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</si>
  <si>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</si>
  <si>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</si>
  <si>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</si>
  <si>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</si>
  <si>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</si>
  <si>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</si>
  <si>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</si>
  <si>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</si>
  <si>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Derivatefonds</t>
  </si>
  <si>
    <t>Dachhedgefonds</t>
  </si>
  <si>
    <t>Gemischte Fonds</t>
  </si>
  <si>
    <t>Aktienfonds</t>
  </si>
  <si>
    <t>Rentenfonds</t>
  </si>
  <si>
    <t>Kurzfristig orientierte Rentenfonds</t>
  </si>
  <si>
    <t>in Mio. €</t>
  </si>
  <si>
    <t>Anteil in %</t>
  </si>
  <si>
    <t>Grafik 27: Fondsvermögen der Immobilienfonds 2021 bis 2025 in Mio. €</t>
  </si>
  <si>
    <t>€</t>
  </si>
  <si>
    <t>über Anlageberatung</t>
  </si>
  <si>
    <t>über Portfolioverwaltung</t>
  </si>
  <si>
    <t>über Annahme, Übermittlung</t>
  </si>
  <si>
    <t>Neue WAG-DL</t>
  </si>
  <si>
    <t>Kundengesamtvermögen</t>
  </si>
  <si>
    <t>Vorhandene Eigenmittel</t>
  </si>
  <si>
    <t>Eigenmittelanforderung</t>
  </si>
  <si>
    <t>Eigenmittelüberdeckungsquote</t>
  </si>
  <si>
    <t>Gesamt</t>
  </si>
  <si>
    <t>DE</t>
  </si>
  <si>
    <t>AT</t>
  </si>
  <si>
    <t>FR</t>
  </si>
  <si>
    <t>IT</t>
  </si>
  <si>
    <t>ES</t>
  </si>
  <si>
    <t>Verwahrte Kryptowerte in Mio. €</t>
  </si>
  <si>
    <t>Bitcoin (BTC)</t>
  </si>
  <si>
    <t>Ether (ETH)</t>
  </si>
  <si>
    <t>Ripple (XRP)</t>
  </si>
  <si>
    <t>9 </t>
  </si>
  <si>
    <t xml:space="preserve">Systemversagen/-störung </t>
  </si>
  <si>
    <t>Externes Ereignis</t>
  </si>
  <si>
    <t xml:space="preserve">Böswillige Handlungen </t>
  </si>
  <si>
    <t xml:space="preserve">Prozessversagen </t>
  </si>
  <si>
    <t>-</t>
  </si>
  <si>
    <t xml:space="preserve">Menschliches Versagen </t>
  </si>
  <si>
    <t>(Mehrfachnennung möglich)</t>
  </si>
  <si>
    <t>Ursachen lt. Abschlussmeldung</t>
  </si>
  <si>
    <t>Bankenabwicklung</t>
  </si>
  <si>
    <t>Rechnungslegung</t>
  </si>
  <si>
    <t>FMA-Allgemein</t>
  </si>
  <si>
    <t>Wertpapieraufsicht allgemein</t>
  </si>
  <si>
    <t>Markt- und Börseaufsicht</t>
  </si>
  <si>
    <t>Versicherungs- und Pensionskassenaufsicht</t>
  </si>
  <si>
    <t>Geldwäsche und Terrorismusfinanzierung</t>
  </si>
  <si>
    <t>Bankenaufsicht</t>
  </si>
  <si>
    <t>Anlagebetrug</t>
  </si>
  <si>
    <t>Veröffentlichungsanordnungen</t>
  </si>
  <si>
    <t>Prüfungen mit Feststellungen</t>
  </si>
  <si>
    <t>Prüfungen ohne Feststellungen</t>
  </si>
  <si>
    <t>TREM erhalten</t>
  </si>
  <si>
    <t>National erhalten</t>
  </si>
  <si>
    <t>Ermahnungen</t>
  </si>
  <si>
    <t>Straferkenntnisse</t>
  </si>
  <si>
    <t>Strafverfügungen</t>
  </si>
  <si>
    <t>Anzahl der sanktionierten Sachverhalte (Fälle)</t>
  </si>
  <si>
    <t>Sachverhalte an die Staatsanwaltschaft</t>
  </si>
  <si>
    <t>davon 
juristische 
Personen</t>
  </si>
  <si>
    <t>keine</t>
  </si>
  <si>
    <t>Anonymisiert</t>
  </si>
  <si>
    <t>Personenbezogen</t>
  </si>
  <si>
    <t>Ausländische AIF</t>
  </si>
  <si>
    <t>Ausländische OGAW</t>
  </si>
  <si>
    <t>Niedrig</t>
  </si>
  <si>
    <t>Moderat</t>
  </si>
  <si>
    <t>Erhöht</t>
  </si>
  <si>
    <t>Hoch</t>
  </si>
  <si>
    <t>Positiv</t>
  </si>
  <si>
    <t>Negativ</t>
  </si>
  <si>
    <t>BVwG</t>
  </si>
  <si>
    <t>VwGH</t>
  </si>
  <si>
    <t>Anteil (%)</t>
  </si>
  <si>
    <t>Akademiker:innenanteil</t>
  </si>
  <si>
    <t>Mitarbeiter:innen mit Zusatzausbildung</t>
  </si>
  <si>
    <t>Frauenanteil gesamt</t>
  </si>
  <si>
    <t>Frauen in Führungspositionen</t>
  </si>
  <si>
    <t xml:space="preserve">Wertpapieraufsicht </t>
  </si>
  <si>
    <t>Versicherungsaufsicht</t>
  </si>
  <si>
    <t>Pensionskassenaufsicht</t>
  </si>
  <si>
    <t>(in %, gerundet)</t>
  </si>
  <si>
    <t>Quelle: Refinitiv</t>
  </si>
  <si>
    <t>Ölpreis (EUR)</t>
  </si>
  <si>
    <t>Strompreis (EUR)</t>
  </si>
  <si>
    <t>Gaspreis (EUR)</t>
  </si>
  <si>
    <t>Österreich (%)</t>
  </si>
  <si>
    <t>Deutschland  (%)</t>
  </si>
  <si>
    <t>Italien  (%)</t>
  </si>
  <si>
    <t>Italien (%)</t>
  </si>
  <si>
    <t>Frankreich (%)</t>
  </si>
  <si>
    <t>Deutschland (%)</t>
  </si>
  <si>
    <t>Euroraum (%)</t>
  </si>
  <si>
    <t>EU (%)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</si>
  <si>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</si>
  <si>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</si>
  <si>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</si>
  <si>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</si>
  <si>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</si>
  <si>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</si>
  <si>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</si>
  <si>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</si>
  <si>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</si>
  <si>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</si>
  <si>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</si>
  <si>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</si>
  <si>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</si>
  <si>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</si>
  <si>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</si>
  <si>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</si>
  <si>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</si>
  <si>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</si>
  <si>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</si>
  <si>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</si>
  <si>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Euroraum  (%)</t>
  </si>
  <si>
    <t>Insolvenzen</t>
  </si>
  <si>
    <t>Offene Stellen (in Tsd.)</t>
  </si>
  <si>
    <t>Quellen: HSV, AMS, Eurostat, BMASK</t>
  </si>
  <si>
    <t>Unselbständig Beschäftigte (in Tsd.)</t>
  </si>
  <si>
    <t>Quellen: AMS, Eurostat, BMASK</t>
  </si>
  <si>
    <t>Quelle: EZB</t>
  </si>
  <si>
    <t>Quelle: OeNB</t>
  </si>
  <si>
    <t>Griechenland (%)</t>
  </si>
  <si>
    <t>Portugal (%)</t>
  </si>
  <si>
    <t>Spanien (%)</t>
  </si>
  <si>
    <t>Kategorie</t>
  </si>
  <si>
    <t>Emissionsvolumen (Mio. EUR)</t>
  </si>
  <si>
    <t xml:space="preserve">Liquidity Coverage Ratio (LCR) </t>
  </si>
  <si>
    <t>Net Stable Funding Ratio (NSFR)</t>
  </si>
  <si>
    <t>Wert</t>
  </si>
  <si>
    <t>Quelle: Meldungen der Transaktionsregister
gemäß EMIR</t>
  </si>
  <si>
    <t>Anlageklasse</t>
  </si>
  <si>
    <t>Anteil in Prozent</t>
  </si>
  <si>
    <t>Gesamtergebnis 2025</t>
  </si>
  <si>
    <t>Fondsvermögen (in Mrd. €)</t>
  </si>
  <si>
    <t>Quelle: IFR-Meldungen zur Meldeperiode Q4 2022–2025, Stand: 02/26</t>
  </si>
  <si>
    <t>Quelle: FMA</t>
  </si>
  <si>
    <t>Gesamt 2025</t>
  </si>
  <si>
    <t>Quelle: OeNB Wohnimmibilien Dashboard, abgerufen am 19.03.2026</t>
  </si>
  <si>
    <t>Quelle: OeNB, GKE</t>
  </si>
  <si>
    <t>Kategorien</t>
  </si>
  <si>
    <t>Hinweise</t>
  </si>
  <si>
    <t>Risiko-Level</t>
  </si>
  <si>
    <t>Prüfungen gesamt</t>
  </si>
  <si>
    <t>Fehlerquote (%)</t>
  </si>
  <si>
    <t>Veröffentlichungen</t>
  </si>
  <si>
    <t>Urteil</t>
  </si>
  <si>
    <t>Rechnungskreis</t>
  </si>
  <si>
    <t>Aufteilung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</si>
</sst>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3" formatCode="_-* #,##0.00_-;\-* #,##0.00_-;_-* &quot;-&quot;??_-;_-@_-"/>
    <numFmt numFmtId="164" formatCode="0.0%"/>
    <numFmt numFmtId="165" formatCode="0.0"/>
    <numFmt numFmtId="166" formatCode="#,##0.00_ ;[Red]\-#,##0.00\ "/>
    <numFmt numFmtId="167" formatCode="mm\-yy"/>
    <numFmt numFmtId="168" formatCode="#,##0.000"/>
  </numFmts>
  <fonts count="3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9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color rgb="FFFF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0" tint="-0.499984740745262"/>
      <name val="Arial"/>
      <family val="2"/>
    </font>
    <font>
      <i/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color theme="1"/>
      <name val="Arial"/>
      <family val="2"/>
    </font>
    <font>
      <sz val="10"/>
      <color rgb="FFB2B2B2"/>
      <name val="Arial"/>
      <family val="2"/>
    </font>
    <font>
      <sz val="10"/>
      <name val="Arial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6" fillId="0" borderId="0"/>
    <xf numFmtId="0" fontId="8" fillId="0" borderId="0"/>
    <xf numFmtId="9" fontId="9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3" fillId="0" borderId="0"/>
    <xf numFmtId="0" fontId="13" fillId="0" borderId="0"/>
    <xf numFmtId="0" fontId="2" fillId="0" borderId="0"/>
    <xf numFmtId="0" fontId="19" fillId="0" borderId="0"/>
    <xf numFmtId="9" fontId="18" fillId="0" borderId="0" applyFont="0" applyFill="0" applyBorder="0" applyAlignment="0" applyProtection="0"/>
    <xf numFmtId="0" fontId="15" fillId="0" borderId="0"/>
    <xf numFmtId="0" fontId="17" fillId="0" borderId="0"/>
    <xf numFmtId="0" fontId="15" fillId="0" borderId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" fillId="0" borderId="0"/>
    <xf numFmtId="0" fontId="17" fillId="0" borderId="0"/>
    <xf numFmtId="0" fontId="13" fillId="0" borderId="0"/>
    <xf numFmtId="0" fontId="1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3" fillId="0" borderId="0"/>
  </cellStyleXfs>
  <cellXfs count="166">
    <xf numFmtId="0" fontId="0" fillId="0" borderId="0" xfId="0"/>
    <xf numFmtId="0" fontId="0" fillId="0" borderId="0" xfId="0" quotePrefix="1"/>
    <xf numFmtId="0" fontId="4" fillId="0" borderId="0" xfId="0" applyFont="1"/>
    <xf numFmtId="3" fontId="7" fillId="0" borderId="0" xfId="1" applyNumberFormat="1" applyFont="1" applyAlignment="1">
      <alignment horizontal="right" vertical="center"/>
    </xf>
    <xf numFmtId="0" fontId="3" fillId="0" borderId="0" xfId="4"/>
    <xf numFmtId="3" fontId="3" fillId="0" borderId="0" xfId="4" applyNumberFormat="1"/>
    <xf numFmtId="14" fontId="3" fillId="0" borderId="0" xfId="4" applyNumberFormat="1"/>
    <xf numFmtId="0" fontId="4" fillId="0" borderId="0" xfId="4" applyFont="1"/>
    <xf numFmtId="164" fontId="0" fillId="0" borderId="0" xfId="3" applyNumberFormat="1" applyFont="1"/>
    <xf numFmtId="0" fontId="11" fillId="0" borderId="0" xfId="0" applyFont="1"/>
    <xf numFmtId="0" fontId="12" fillId="0" borderId="0" xfId="4" applyFont="1"/>
    <xf numFmtId="0" fontId="13" fillId="0" borderId="1" xfId="6" applyFont="1" applyBorder="1" applyAlignment="1">
      <alignment horizontal="left"/>
    </xf>
    <xf numFmtId="0" fontId="13" fillId="0" borderId="2" xfId="6" applyFont="1" applyBorder="1" applyAlignment="1">
      <alignment horizontal="left"/>
    </xf>
    <xf numFmtId="3" fontId="14" fillId="0" borderId="0" xfId="4" applyNumberFormat="1" applyFont="1"/>
    <xf numFmtId="0" fontId="13" fillId="0" borderId="0" xfId="6" applyFont="1" applyAlignment="1">
      <alignment horizontal="left"/>
    </xf>
    <xf numFmtId="0" fontId="13" fillId="0" borderId="3" xfId="6" applyFont="1" applyBorder="1" applyAlignment="1">
      <alignment horizontal="left"/>
    </xf>
    <xf numFmtId="3" fontId="14" fillId="2" borderId="4" xfId="4" applyNumberFormat="1" applyFont="1" applyFill="1" applyBorder="1"/>
    <xf numFmtId="0" fontId="15" fillId="0" borderId="0" xfId="4" applyFont="1"/>
    <xf numFmtId="0" fontId="16" fillId="0" borderId="4" xfId="7" applyFont="1" applyBorder="1" applyAlignment="1">
      <alignment horizontal="left"/>
    </xf>
    <xf numFmtId="0" fontId="16" fillId="0" borderId="4" xfId="8" applyFont="1" applyBorder="1" applyAlignment="1">
      <alignment horizontal="right"/>
    </xf>
    <xf numFmtId="37" fontId="17" fillId="0" borderId="2" xfId="4" applyNumberFormat="1" applyFont="1" applyBorder="1"/>
    <xf numFmtId="164" fontId="17" fillId="0" borderId="0" xfId="5" applyNumberFormat="1" applyFont="1" applyFill="1"/>
    <xf numFmtId="37" fontId="17" fillId="0" borderId="3" xfId="4" applyNumberFormat="1" applyFont="1" applyBorder="1"/>
    <xf numFmtId="0" fontId="2" fillId="0" borderId="0" xfId="9"/>
    <xf numFmtId="164" fontId="2" fillId="0" borderId="0" xfId="9" applyNumberFormat="1"/>
    <xf numFmtId="0" fontId="2" fillId="0" borderId="0" xfId="9" applyAlignment="1">
      <alignment horizontal="right"/>
    </xf>
    <xf numFmtId="0" fontId="20" fillId="0" borderId="0" xfId="10" applyFont="1" applyAlignment="1">
      <alignment vertical="top"/>
    </xf>
    <xf numFmtId="10" fontId="20" fillId="0" borderId="0" xfId="10" applyNumberFormat="1" applyFont="1" applyAlignment="1">
      <alignment vertical="top"/>
    </xf>
    <xf numFmtId="0" fontId="21" fillId="0" borderId="0" xfId="10" applyFont="1" applyAlignment="1">
      <alignment horizontal="left" vertical="top"/>
    </xf>
    <xf numFmtId="0" fontId="20" fillId="0" borderId="0" xfId="10" applyFont="1" applyAlignment="1">
      <alignment horizontal="right" vertical="top"/>
    </xf>
    <xf numFmtId="164" fontId="20" fillId="0" borderId="0" xfId="11" applyNumberFormat="1" applyFont="1" applyFill="1" applyBorder="1" applyAlignment="1" applyProtection="1">
      <alignment vertical="top"/>
    </xf>
    <xf numFmtId="164" fontId="20" fillId="0" borderId="0" xfId="11" applyNumberFormat="1" applyFont="1" applyFill="1" applyBorder="1" applyAlignment="1" applyProtection="1">
      <alignment horizontal="right" vertical="top"/>
    </xf>
    <xf numFmtId="164" fontId="20" fillId="0" borderId="0" xfId="10" applyNumberFormat="1" applyFont="1" applyAlignment="1">
      <alignment vertical="top"/>
    </xf>
    <xf numFmtId="2" fontId="20" fillId="0" borderId="0" xfId="10" applyNumberFormat="1" applyFont="1" applyAlignment="1">
      <alignment vertical="top"/>
    </xf>
    <xf numFmtId="10" fontId="20" fillId="0" borderId="0" xfId="11" applyNumberFormat="1" applyFont="1" applyFill="1" applyBorder="1" applyAlignment="1" applyProtection="1">
      <alignment vertical="top"/>
    </xf>
    <xf numFmtId="0" fontId="19" fillId="0" borderId="0" xfId="10" applyAlignment="1">
      <alignment vertical="top"/>
    </xf>
    <xf numFmtId="14" fontId="22" fillId="0" borderId="0" xfId="9" applyNumberFormat="1" applyFont="1"/>
    <xf numFmtId="3" fontId="2" fillId="0" borderId="0" xfId="9" applyNumberFormat="1"/>
    <xf numFmtId="49" fontId="24" fillId="0" borderId="0" xfId="9" applyNumberFormat="1" applyFont="1" applyAlignment="1">
      <alignment horizontal="center" vertical="center" wrapText="1"/>
    </xf>
    <xf numFmtId="2" fontId="25" fillId="0" borderId="0" xfId="9" applyNumberFormat="1" applyFont="1" applyAlignment="1">
      <alignment wrapText="1"/>
    </xf>
    <xf numFmtId="0" fontId="25" fillId="0" borderId="0" xfId="9" applyFont="1" applyAlignment="1">
      <alignment wrapText="1"/>
    </xf>
    <xf numFmtId="0" fontId="17" fillId="0" borderId="0" xfId="13"/>
    <xf numFmtId="0" fontId="15" fillId="0" borderId="0" xfId="12" applyAlignment="1">
      <alignment vertical="center" wrapText="1"/>
    </xf>
    <xf numFmtId="3" fontId="15" fillId="0" borderId="0" xfId="12" applyNumberFormat="1" applyAlignment="1">
      <alignment vertical="center" wrapText="1"/>
    </xf>
    <xf numFmtId="0" fontId="17" fillId="0" borderId="0" xfId="13" applyAlignment="1">
      <alignment vertical="center"/>
    </xf>
    <xf numFmtId="9" fontId="17" fillId="0" borderId="0" xfId="13" applyNumberFormat="1" applyAlignment="1">
      <alignment horizontal="center" vertical="center"/>
    </xf>
    <xf numFmtId="2" fontId="17" fillId="0" borderId="0" xfId="13" applyNumberFormat="1"/>
    <xf numFmtId="0" fontId="17" fillId="0" borderId="0" xfId="15"/>
    <xf numFmtId="0" fontId="12" fillId="0" borderId="0" xfId="15" applyFont="1"/>
    <xf numFmtId="10" fontId="17" fillId="0" borderId="0" xfId="15" applyNumberFormat="1"/>
    <xf numFmtId="0" fontId="27" fillId="0" borderId="0" xfId="15" applyFont="1" applyAlignment="1">
      <alignment wrapText="1"/>
    </xf>
    <xf numFmtId="0" fontId="27" fillId="0" borderId="0" xfId="15" applyFont="1" applyAlignment="1">
      <alignment horizontal="center" wrapText="1"/>
    </xf>
    <xf numFmtId="10" fontId="26" fillId="0" borderId="0" xfId="15" applyNumberFormat="1" applyFont="1" applyAlignment="1">
      <alignment horizontal="right" vertical="center" indent="2"/>
    </xf>
    <xf numFmtId="0" fontId="27" fillId="0" borderId="0" xfId="15" applyFont="1"/>
    <xf numFmtId="0" fontId="27" fillId="0" borderId="0" xfId="15" applyFont="1" applyAlignment="1">
      <alignment horizontal="center"/>
    </xf>
    <xf numFmtId="2" fontId="17" fillId="0" borderId="0" xfId="15" applyNumberFormat="1"/>
    <xf numFmtId="165" fontId="17" fillId="0" borderId="0" xfId="15" applyNumberFormat="1"/>
    <xf numFmtId="0" fontId="28" fillId="0" borderId="0" xfId="15" applyFont="1"/>
    <xf numFmtId="14" fontId="17" fillId="0" borderId="0" xfId="15" applyNumberFormat="1"/>
    <xf numFmtId="43" fontId="29" fillId="0" borderId="0" xfId="16" applyFont="1" applyFill="1" applyBorder="1"/>
    <xf numFmtId="0" fontId="30" fillId="0" borderId="0" xfId="15" applyFont="1"/>
    <xf numFmtId="43" fontId="30" fillId="0" borderId="0" xfId="15" applyNumberFormat="1" applyFont="1"/>
    <xf numFmtId="10" fontId="30" fillId="0" borderId="0" xfId="17" applyNumberFormat="1" applyFont="1"/>
    <xf numFmtId="2" fontId="31" fillId="0" borderId="0" xfId="15" applyNumberFormat="1" applyFont="1"/>
    <xf numFmtId="0" fontId="31" fillId="0" borderId="0" xfId="15" applyFont="1"/>
    <xf numFmtId="43" fontId="17" fillId="0" borderId="0" xfId="15" applyNumberFormat="1"/>
    <xf numFmtId="0" fontId="13" fillId="0" borderId="0" xfId="18" applyAlignment="1">
      <alignment vertical="top"/>
    </xf>
    <xf numFmtId="0" fontId="13" fillId="0" borderId="0" xfId="18" applyAlignment="1">
      <alignment vertical="top" wrapText="1"/>
    </xf>
    <xf numFmtId="0" fontId="32" fillId="0" borderId="0" xfId="18" applyFont="1" applyAlignment="1">
      <alignment vertical="top"/>
    </xf>
    <xf numFmtId="0" fontId="32" fillId="0" borderId="0" xfId="18" applyFont="1" applyAlignment="1">
      <alignment vertical="top" wrapText="1"/>
    </xf>
    <xf numFmtId="0" fontId="13" fillId="0" borderId="0" xfId="15" applyFont="1" applyAlignment="1">
      <alignment vertical="top"/>
    </xf>
    <xf numFmtId="0" fontId="13" fillId="0" borderId="0" xfId="20"/>
    <xf numFmtId="0" fontId="13" fillId="0" borderId="0" xfId="15" applyFont="1"/>
    <xf numFmtId="0" fontId="13" fillId="0" borderId="0" xfId="15" applyFont="1" applyAlignment="1">
      <alignment vertical="top" wrapText="1"/>
    </xf>
    <xf numFmtId="0" fontId="13" fillId="0" borderId="0" xfId="15" applyFont="1" applyAlignment="1">
      <alignment horizontal="right" vertical="top" wrapText="1"/>
    </xf>
    <xf numFmtId="4" fontId="17" fillId="0" borderId="0" xfId="15" applyNumberFormat="1"/>
    <xf numFmtId="0" fontId="16" fillId="0" borderId="0" xfId="15" applyFont="1" applyAlignment="1">
      <alignment horizontal="left" vertical="top"/>
    </xf>
    <xf numFmtId="3" fontId="13" fillId="0" borderId="0" xfId="20" applyNumberFormat="1"/>
    <xf numFmtId="43" fontId="0" fillId="0" borderId="0" xfId="22" applyFont="1"/>
    <xf numFmtId="164" fontId="0" fillId="0" borderId="0" xfId="23" applyNumberFormat="1" applyFont="1"/>
    <xf numFmtId="164" fontId="13" fillId="0" borderId="0" xfId="20" applyNumberFormat="1"/>
    <xf numFmtId="43" fontId="13" fillId="0" borderId="0" xfId="20" applyNumberFormat="1"/>
    <xf numFmtId="0" fontId="1" fillId="0" borderId="0" xfId="21"/>
    <xf numFmtId="43" fontId="0" fillId="0" borderId="0" xfId="24" applyFont="1"/>
    <xf numFmtId="8" fontId="0" fillId="0" borderId="0" xfId="24" applyNumberFormat="1" applyFont="1"/>
    <xf numFmtId="10" fontId="0" fillId="0" borderId="0" xfId="25" applyNumberFormat="1" applyFont="1"/>
    <xf numFmtId="0" fontId="1" fillId="0" borderId="0" xfId="26"/>
    <xf numFmtId="0" fontId="15" fillId="0" borderId="0" xfId="12"/>
    <xf numFmtId="4" fontId="15" fillId="0" borderId="0" xfId="12" applyNumberFormat="1"/>
    <xf numFmtId="3" fontId="15" fillId="0" borderId="0" xfId="12" applyNumberFormat="1"/>
    <xf numFmtId="3" fontId="6" fillId="0" borderId="0" xfId="12" applyNumberFormat="1" applyFont="1"/>
    <xf numFmtId="0" fontId="15" fillId="0" borderId="0" xfId="12" applyAlignment="1">
      <alignment horizontal="left"/>
    </xf>
    <xf numFmtId="0" fontId="33" fillId="0" borderId="0" xfId="28"/>
    <xf numFmtId="1" fontId="33" fillId="0" borderId="0" xfId="28" applyNumberFormat="1"/>
    <xf numFmtId="0" fontId="13" fillId="0" borderId="0" xfId="28" applyFont="1" applyAlignment="1">
      <alignment wrapText="1"/>
    </xf>
    <xf numFmtId="0" fontId="13" fillId="0" borderId="0" xfId="28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67" fontId="0" fillId="0" borderId="0" xfId="0" applyNumberFormat="1"/>
    <xf numFmtId="168" fontId="0" fillId="0" borderId="0" xfId="0" applyNumberFormat="1"/>
    <xf numFmtId="3" fontId="0" fillId="0" borderId="0" xfId="0" applyNumberFormat="1"/>
    <xf numFmtId="168" fontId="4" fillId="0" borderId="0" xfId="0" applyNumberFormat="1" applyFont="1"/>
    <xf numFmtId="0" fontId="0" fillId="3" borderId="0" xfId="0" applyFill="1"/>
    <xf numFmtId="0" fontId="10" fillId="0" borderId="0" xfId="4" applyFont="1"/>
    <xf numFmtId="9" fontId="0" fillId="0" borderId="0" xfId="5" applyFont="1" applyBorder="1"/>
    <xf numFmtId="14" fontId="1" fillId="0" borderId="0" xfId="4" applyNumberFormat="1" applyFont="1"/>
    <xf numFmtId="0" fontId="1" fillId="0" borderId="0" xfId="4" applyFont="1"/>
    <xf numFmtId="0" fontId="1" fillId="0" borderId="0" xfId="4" applyFont="1" applyAlignment="1">
      <alignment vertical="center" wrapText="1"/>
    </xf>
    <xf numFmtId="9" fontId="3" fillId="0" borderId="0" xfId="4" applyNumberFormat="1"/>
    <xf numFmtId="0" fontId="1" fillId="0" borderId="0" xfId="9" applyFont="1" applyAlignment="1">
      <alignment vertical="center"/>
    </xf>
    <xf numFmtId="0" fontId="2" fillId="0" borderId="0" xfId="9" applyAlignment="1">
      <alignment vertical="center" wrapText="1"/>
    </xf>
    <xf numFmtId="0" fontId="2" fillId="0" borderId="0" xfId="9" applyAlignment="1">
      <alignment vertical="center"/>
    </xf>
    <xf numFmtId="0" fontId="2" fillId="0" borderId="0" xfId="9" applyAlignment="1">
      <alignment horizontal="right" vertical="top"/>
    </xf>
    <xf numFmtId="0" fontId="1" fillId="0" borderId="0" xfId="9" applyFont="1" applyAlignment="1">
      <alignment horizontal="left" vertical="center"/>
    </xf>
    <xf numFmtId="0" fontId="1" fillId="0" borderId="0" xfId="9" applyFont="1" applyAlignment="1">
      <alignment horizontal="left" vertical="center" wrapText="1"/>
    </xf>
    <xf numFmtId="1" fontId="13" fillId="0" borderId="0" xfId="13" applyNumberFormat="1" applyFont="1"/>
    <xf numFmtId="1" fontId="13" fillId="3" borderId="0" xfId="13" applyNumberFormat="1" applyFont="1" applyFill="1"/>
    <xf numFmtId="165" fontId="17" fillId="0" borderId="0" xfId="13" applyNumberFormat="1"/>
    <xf numFmtId="165" fontId="17" fillId="3" borderId="0" xfId="13" applyNumberFormat="1" applyFill="1"/>
    <xf numFmtId="4" fontId="17" fillId="0" borderId="0" xfId="13" applyNumberFormat="1"/>
    <xf numFmtId="0" fontId="17" fillId="0" borderId="0" xfId="13" applyAlignment="1">
      <alignment wrapText="1"/>
    </xf>
    <xf numFmtId="0" fontId="17" fillId="0" borderId="0" xfId="13" applyAlignment="1">
      <alignment horizontal="left" vertical="center"/>
    </xf>
    <xf numFmtId="0" fontId="17" fillId="0" borderId="0" xfId="13" applyAlignment="1">
      <alignment horizontal="left" vertical="center" wrapText="1"/>
    </xf>
    <xf numFmtId="10" fontId="26" fillId="0" borderId="0" xfId="15" applyNumberFormat="1" applyFont="1" applyAlignment="1">
      <alignment horizontal="right" vertical="center"/>
    </xf>
    <xf numFmtId="0" fontId="13" fillId="0" borderId="0" xfId="15" applyFont="1" applyAlignment="1">
      <alignment horizontal="left"/>
    </xf>
    <xf numFmtId="0" fontId="13" fillId="0" borderId="0" xfId="18" applyAlignment="1">
      <alignment horizontal="left"/>
    </xf>
    <xf numFmtId="166" fontId="13" fillId="0" borderId="0" xfId="18" applyNumberFormat="1"/>
    <xf numFmtId="166" fontId="13" fillId="0" borderId="0" xfId="18" applyNumberFormat="1" applyAlignment="1">
      <alignment horizontal="right" vertical="center"/>
    </xf>
    <xf numFmtId="0" fontId="13" fillId="0" borderId="0" xfId="18" applyAlignment="1">
      <alignment horizontal="left" vertical="center" wrapText="1"/>
    </xf>
    <xf numFmtId="0" fontId="13" fillId="0" borderId="0" xfId="18"/>
    <xf numFmtId="0" fontId="13" fillId="0" borderId="0" xfId="18" applyAlignment="1">
      <alignment wrapText="1"/>
    </xf>
    <xf numFmtId="0" fontId="34" fillId="0" borderId="0" xfId="18" applyFont="1" applyAlignment="1">
      <alignment wrapText="1"/>
    </xf>
    <xf numFmtId="166" fontId="34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13" fillId="0" borderId="0" xfId="20" applyAlignment="1">
      <alignment horizontal="center"/>
    </xf>
    <xf numFmtId="0" fontId="13" fillId="0" borderId="0" xfId="20" applyAlignment="1">
      <alignment vertical="center"/>
    </xf>
    <xf numFmtId="3" fontId="17" fillId="0" borderId="0" xfId="15" applyNumberFormat="1"/>
    <xf numFmtId="10" fontId="0" fillId="0" borderId="0" xfId="21" applyNumberFormat="1" applyFont="1"/>
    <xf numFmtId="10" fontId="9" fillId="0" borderId="0" xfId="21" applyNumberFormat="1" applyFont="1"/>
    <xf numFmtId="0" fontId="13" fillId="0" borderId="0" xfId="20" applyAlignment="1">
      <alignment vertical="center" wrapText="1"/>
    </xf>
    <xf numFmtId="4" fontId="17" fillId="0" borderId="0" xfId="21" applyNumberFormat="1" applyFont="1"/>
    <xf numFmtId="10" fontId="17" fillId="0" borderId="0" xfId="21" applyNumberFormat="1" applyFont="1"/>
    <xf numFmtId="17" fontId="17" fillId="0" borderId="0" xfId="15" applyNumberFormat="1" applyAlignment="1">
      <alignment horizontal="right"/>
    </xf>
    <xf numFmtId="4" fontId="17" fillId="0" borderId="0" xfId="15" applyNumberFormat="1" applyAlignment="1">
      <alignment wrapText="1"/>
    </xf>
    <xf numFmtId="17" fontId="17" fillId="0" borderId="0" xfId="15" applyNumberFormat="1" applyAlignment="1">
      <alignment horizontal="left"/>
    </xf>
    <xf numFmtId="0" fontId="13" fillId="0" borderId="0" xfId="20" applyAlignment="1">
      <alignment horizontal="center" vertical="center" wrapText="1"/>
    </xf>
    <xf numFmtId="0" fontId="13" fillId="0" borderId="0" xfId="20" applyAlignment="1">
      <alignment horizontal="center" vertical="center"/>
    </xf>
    <xf numFmtId="0" fontId="13" fillId="0" borderId="0" xfId="20" applyAlignment="1">
      <alignment horizontal="right" vertical="center"/>
    </xf>
    <xf numFmtId="0" fontId="13" fillId="0" borderId="0" xfId="15" applyFont="1" applyAlignment="1">
      <alignment horizontal="right" vertical="top"/>
    </xf>
    <xf numFmtId="0" fontId="13" fillId="0" borderId="0" xfId="20" applyAlignment="1">
      <alignment horizontal="right"/>
    </xf>
    <xf numFmtId="0" fontId="13" fillId="0" borderId="0" xfId="20" applyAlignment="1">
      <alignment horizontal="left" vertical="center"/>
    </xf>
    <xf numFmtId="0" fontId="13" fillId="0" borderId="0" xfId="15" applyFont="1" applyAlignment="1">
      <alignment horizontal="left" vertical="top"/>
    </xf>
    <xf numFmtId="0" fontId="13" fillId="0" borderId="0" xfId="20" applyAlignment="1">
      <alignment horizontal="left"/>
    </xf>
    <xf numFmtId="0" fontId="1" fillId="0" borderId="0" xfId="9" applyFont="1"/>
    <xf numFmtId="0" fontId="1" fillId="0" borderId="0" xfId="26" applyAlignment="1">
      <alignment vertical="center"/>
    </xf>
    <xf numFmtId="0" fontId="1" fillId="0" borderId="0" xfId="26" applyAlignment="1">
      <alignment vertical="center" wrapText="1"/>
    </xf>
    <xf numFmtId="0" fontId="17" fillId="0" borderId="0" xfId="12" applyFont="1"/>
    <xf numFmtId="0" fontId="15" fillId="0" borderId="0" xfId="12" applyAlignment="1">
      <alignment horizontal="right"/>
    </xf>
    <xf numFmtId="0" fontId="17" fillId="0" borderId="0" xfId="12" applyFont="1" applyAlignment="1">
      <alignment horizontal="right"/>
    </xf>
    <xf numFmtId="0" fontId="13" fillId="0" borderId="0" xfId="12" applyFont="1" applyAlignment="1">
      <alignment horizontal="right"/>
    </xf>
    <xf numFmtId="0" fontId="13" fillId="0" borderId="0" xfId="12" applyFont="1" applyAlignment="1">
      <alignment wrapText="1"/>
    </xf>
    <xf numFmtId="0" fontId="23" fillId="0" borderId="0" xfId="9" applyFont="1" applyAlignment="1">
      <alignment horizontal="center"/>
    </xf>
    <xf numFmtId="0" fontId="2" fillId="0" borderId="0" xfId="9"/>
  </cellXfs>
  <cellStyles count="29">
    <cellStyle name="Komma 2" xfId="16" xr:uid="{0CD6099B-BADE-43A5-95B3-F68A74397316}"/>
    <cellStyle name="Komma 3" xfId="22" xr:uid="{C38F4C30-F9DD-4C60-A4FD-855343B13AD6}"/>
    <cellStyle name="Komma 4" xfId="24" xr:uid="{43669C29-C6F7-44B7-A384-0C14B5AEA3EA}"/>
    <cellStyle name="Prozent" xfId="3" builtinId="5"/>
    <cellStyle name="Prozent 2" xfId="5" xr:uid="{FEFCC31A-EAA8-45DC-83E8-277E03A6B6E9}"/>
    <cellStyle name="Prozent 2 2" xfId="27" xr:uid="{DE9744EE-7688-4DC7-87BE-F208F622E3A3}"/>
    <cellStyle name="Prozent 3" xfId="11" xr:uid="{D2049FFA-1DE4-42E7-BAB2-7A8C96E65349}"/>
    <cellStyle name="Prozent 4" xfId="17" xr:uid="{D46C7CC5-DF8D-4403-BCAA-8DC85FDEF432}"/>
    <cellStyle name="Prozent 5" xfId="23" xr:uid="{4630799D-5B77-494D-8701-1EF6C5A4D080}"/>
    <cellStyle name="Prozent 6" xfId="25" xr:uid="{552D698C-F4FE-4EBE-A932-F7EE34B47929}"/>
    <cellStyle name="Standard" xfId="0" builtinId="0"/>
    <cellStyle name="Standard 10" xfId="28" xr:uid="{52E86687-BFB0-44B5-A12F-9CE447E1D553}"/>
    <cellStyle name="Standard 2" xfId="1" xr:uid="{76B8C0B8-A713-4F76-9582-9F0E9A534C59}"/>
    <cellStyle name="Standard 3" xfId="2" xr:uid="{5DC6A0DF-6905-4194-A372-2D5C4E478BBA}"/>
    <cellStyle name="Standard 3 2" xfId="20" xr:uid="{14149943-4E45-4EDF-BE45-1ACBDCCED937}"/>
    <cellStyle name="Standard 3 2 2" xfId="26" xr:uid="{4944222B-3D9B-4B89-8A97-315A829B3529}"/>
    <cellStyle name="Standard 3 4" xfId="15" xr:uid="{32B03A64-BFED-421C-8964-C1F40A43AC53}"/>
    <cellStyle name="Standard 38" xfId="12" xr:uid="{43AE0F14-5B76-401C-ACCC-0235F5CF5DF1}"/>
    <cellStyle name="Standard 38 2" xfId="14" xr:uid="{47828CBA-692C-4299-9D33-BB418FAFD708}"/>
    <cellStyle name="Standard 4" xfId="4" xr:uid="{5952ED92-5CB2-4EC1-8196-BE8731405D0D}"/>
    <cellStyle name="Standard 4 2" xfId="19" xr:uid="{A3DA86A5-19F7-4EB4-909E-B1A26E48DDCB}"/>
    <cellStyle name="Standard 5" xfId="9" xr:uid="{D4B5A45F-6AA6-490E-9EAC-662FB84BEADB}"/>
    <cellStyle name="Standard 5 2" xfId="21" xr:uid="{63EDF224-C5CA-439B-89B1-93E1FDE9B23A}"/>
    <cellStyle name="Standard 6" xfId="6" xr:uid="{96962DE3-A99C-4B76-8CC6-6B3B65E9137C}"/>
    <cellStyle name="Standard 7" xfId="10" xr:uid="{C5DD40C1-F2BC-4470-BBB2-E26769B4C95D}"/>
    <cellStyle name="Standard 8" xfId="13" xr:uid="{DC5BA0BC-5DBC-4369-91CB-59B144DE4A21}"/>
    <cellStyle name="Standard 9" xfId="18" xr:uid="{CB71FB44-F7C9-4396-AE2D-D4108FB84FD4}"/>
    <cellStyle name="Standard_Tabelle1" xfId="7" xr:uid="{9EB93B1F-D8E8-4C42-96CE-A86683045418}"/>
    <cellStyle name="Standard_Tabelle3" xfId="8" xr:uid="{A0CB9022-B9DE-4EF4-9C31-BBF4E642FE7E}"/>
  </cellStyles>
  <dxfs count="0"/>
  <tableStyles count="0" defaultTableStyle="TableStyleMedium2" defaultPivotStyle="PivotStyleLight16"/>
  <colors>
    <mruColors>
      <color rgb="FFEC6600"/>
      <color rgb="FF0076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3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56" Type="http://schemas.openxmlformats.org/officeDocument/2006/relationships/sheetMetadata" Target="metadata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5.xml"/><Relationship Id="rId6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11/relationships/chartColorStyle" Target="colors32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microsoft.com/office/2011/relationships/chartStyle" Target="style32.xml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0" i="0">
                <a:effectLst/>
              </a:rPr>
              <a:t>Ölpreis in Euro (2021–2025)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 1 Öl-&amp; Gaspreis 2021-2025'!$B$1</c:f>
              <c:strCache>
                <c:ptCount val="1"/>
                <c:pt idx="0">
                  <c:v>Ölpreis (EUR)</c:v>
                </c:pt>
              </c:strCache>
            </c:strRef>
          </c:tx>
          <c:spPr>
            <a:ln w="28575" cap="rnd">
              <a:solidFill>
                <a:srgbClr val="EC6600"/>
              </a:solidFill>
              <a:round/>
            </a:ln>
            <a:effectLst/>
          </c:spPr>
          <c:marker>
            <c:symbol val="none"/>
          </c:marker>
          <c:cat>
            <c:strRef>
              <c:f>'Gr. 1 Öl-&amp; Gaspreis 2021-2025'!$A$14:$A$33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Q1 2024</c:v>
                </c:pt>
                <c:pt idx="13">
                  <c:v>Q2 2024</c:v>
                </c:pt>
                <c:pt idx="14">
                  <c:v>Q3 2024</c:v>
                </c:pt>
                <c:pt idx="15">
                  <c:v>Q4 2024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'Gr. 1 Öl-&amp; Gaspreis 2021-2025'!$B$14:$B$33</c:f>
              <c:numCache>
                <c:formatCode>General</c:formatCode>
                <c:ptCount val="20"/>
                <c:pt idx="0">
                  <c:v>63.52</c:v>
                </c:pt>
                <c:pt idx="1">
                  <c:v>75.25</c:v>
                </c:pt>
                <c:pt idx="2">
                  <c:v>78.56</c:v>
                </c:pt>
                <c:pt idx="3">
                  <c:v>78.400000000000006</c:v>
                </c:pt>
                <c:pt idx="4">
                  <c:v>107.46</c:v>
                </c:pt>
                <c:pt idx="5">
                  <c:v>114.93</c:v>
                </c:pt>
                <c:pt idx="6">
                  <c:v>88.18</c:v>
                </c:pt>
                <c:pt idx="7">
                  <c:v>84.92</c:v>
                </c:pt>
                <c:pt idx="8">
                  <c:v>79.760000000000005</c:v>
                </c:pt>
                <c:pt idx="9">
                  <c:v>74.510000000000005</c:v>
                </c:pt>
                <c:pt idx="10">
                  <c:v>95.41</c:v>
                </c:pt>
                <c:pt idx="11">
                  <c:v>77.69</c:v>
                </c:pt>
                <c:pt idx="12">
                  <c:v>87.42</c:v>
                </c:pt>
                <c:pt idx="13">
                  <c:v>86.43</c:v>
                </c:pt>
                <c:pt idx="14">
                  <c:v>71.95</c:v>
                </c:pt>
                <c:pt idx="15">
                  <c:v>74.739999999999995</c:v>
                </c:pt>
                <c:pt idx="16">
                  <c:v>74.78</c:v>
                </c:pt>
                <c:pt idx="17">
                  <c:v>67.650000000000006</c:v>
                </c:pt>
                <c:pt idx="18">
                  <c:v>67.08</c:v>
                </c:pt>
                <c:pt idx="19">
                  <c:v>60.85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B-447A-8793-D863AE2D4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4080464"/>
        <c:axId val="1639658815"/>
      </c:lineChart>
      <c:catAx>
        <c:axId val="156408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39658815"/>
        <c:crosses val="autoZero"/>
        <c:auto val="1"/>
        <c:lblAlgn val="ctr"/>
        <c:lblOffset val="100"/>
        <c:noMultiLvlLbl val="0"/>
      </c:catAx>
      <c:valAx>
        <c:axId val="163965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408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Beschäftigungsquote in Österreich (2021–2025)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'Gr.8 Beschäftigung 2021-2025'!$B$1</c:f>
              <c:strCache>
                <c:ptCount val="1"/>
                <c:pt idx="0">
                  <c:v>Unselbständig Beschäftigte (in Tsd.)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'Gr.8 Beschäftigung 2021-2025'!$A$38:$A$97</c:f>
              <c:numCache>
                <c:formatCode>mm\-yy</c:formatCode>
                <c:ptCount val="6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</c:numCache>
            </c:numRef>
          </c:cat>
          <c:val>
            <c:numRef>
              <c:f>'Gr.8 Beschäftigung 2021-2025'!$B$38:$B$97</c:f>
              <c:numCache>
                <c:formatCode>#,##0.000</c:formatCode>
                <c:ptCount val="60"/>
                <c:pt idx="0">
                  <c:v>3630.8470000000002</c:v>
                </c:pt>
                <c:pt idx="1">
                  <c:v>3664.047</c:v>
                </c:pt>
                <c:pt idx="2">
                  <c:v>3728.585</c:v>
                </c:pt>
                <c:pt idx="3">
                  <c:v>3751.6320000000001</c:v>
                </c:pt>
                <c:pt idx="4">
                  <c:v>3807.625</c:v>
                </c:pt>
                <c:pt idx="5">
                  <c:v>3858.42</c:v>
                </c:pt>
                <c:pt idx="6">
                  <c:v>3895.2170000000001</c:v>
                </c:pt>
                <c:pt idx="7">
                  <c:v>3890.94</c:v>
                </c:pt>
                <c:pt idx="8">
                  <c:v>3893.0540000000001</c:v>
                </c:pt>
                <c:pt idx="9">
                  <c:v>3871.5639999999999</c:v>
                </c:pt>
                <c:pt idx="10">
                  <c:v>3854.056</c:v>
                </c:pt>
                <c:pt idx="11">
                  <c:v>3813.3049999999998</c:v>
                </c:pt>
                <c:pt idx="12">
                  <c:v>3822.0819999999999</c:v>
                </c:pt>
                <c:pt idx="13">
                  <c:v>3860.194</c:v>
                </c:pt>
                <c:pt idx="14">
                  <c:v>3894.739</c:v>
                </c:pt>
                <c:pt idx="15">
                  <c:v>3872.8910000000001</c:v>
                </c:pt>
                <c:pt idx="16">
                  <c:v>3912.7440000000001</c:v>
                </c:pt>
                <c:pt idx="17">
                  <c:v>3944.5610000000001</c:v>
                </c:pt>
                <c:pt idx="18">
                  <c:v>3970.0419999999999</c:v>
                </c:pt>
                <c:pt idx="19">
                  <c:v>3961.4769999999999</c:v>
                </c:pt>
                <c:pt idx="20">
                  <c:v>3961.3119999999999</c:v>
                </c:pt>
                <c:pt idx="21">
                  <c:v>3939.1170000000002</c:v>
                </c:pt>
                <c:pt idx="22">
                  <c:v>3934.433</c:v>
                </c:pt>
                <c:pt idx="23">
                  <c:v>3890.009</c:v>
                </c:pt>
                <c:pt idx="24">
                  <c:v>3893.5749999999998</c:v>
                </c:pt>
                <c:pt idx="25">
                  <c:v>3921.326</c:v>
                </c:pt>
                <c:pt idx="26">
                  <c:v>3949.7829999999999</c:v>
                </c:pt>
                <c:pt idx="27">
                  <c:v>3921.96</c:v>
                </c:pt>
                <c:pt idx="28">
                  <c:v>3957.76</c:v>
                </c:pt>
                <c:pt idx="29">
                  <c:v>3987.748</c:v>
                </c:pt>
                <c:pt idx="30">
                  <c:v>4025.1819999999998</c:v>
                </c:pt>
                <c:pt idx="31">
                  <c:v>3999.5569999999998</c:v>
                </c:pt>
                <c:pt idx="32">
                  <c:v>3985.3290000000002</c:v>
                </c:pt>
                <c:pt idx="33">
                  <c:v>3967.6039999999998</c:v>
                </c:pt>
                <c:pt idx="34">
                  <c:v>3954.9059999999999</c:v>
                </c:pt>
                <c:pt idx="35">
                  <c:v>3910.3530000000001</c:v>
                </c:pt>
                <c:pt idx="36">
                  <c:v>3900.7539999999999</c:v>
                </c:pt>
                <c:pt idx="37">
                  <c:v>3927.1759999999999</c:v>
                </c:pt>
                <c:pt idx="38">
                  <c:v>3947.5590000000002</c:v>
                </c:pt>
                <c:pt idx="39">
                  <c:v>3933.0120000000002</c:v>
                </c:pt>
                <c:pt idx="40">
                  <c:v>3963.4380000000001</c:v>
                </c:pt>
                <c:pt idx="41">
                  <c:v>3986.9409999999998</c:v>
                </c:pt>
                <c:pt idx="42">
                  <c:v>4031.165</c:v>
                </c:pt>
                <c:pt idx="43">
                  <c:v>3990.7910000000002</c:v>
                </c:pt>
                <c:pt idx="44">
                  <c:v>3994.33</c:v>
                </c:pt>
                <c:pt idx="45">
                  <c:v>3969.2429999999999</c:v>
                </c:pt>
                <c:pt idx="46">
                  <c:v>3951.482</c:v>
                </c:pt>
                <c:pt idx="47">
                  <c:v>3932.0590000000002</c:v>
                </c:pt>
                <c:pt idx="48">
                  <c:v>3910.3319999999999</c:v>
                </c:pt>
                <c:pt idx="49">
                  <c:v>3932.627</c:v>
                </c:pt>
                <c:pt idx="50">
                  <c:v>3948.0450000000001</c:v>
                </c:pt>
                <c:pt idx="51">
                  <c:v>3934.5740000000001</c:v>
                </c:pt>
                <c:pt idx="52">
                  <c:v>3960.7849999999999</c:v>
                </c:pt>
                <c:pt idx="53">
                  <c:v>4003.4949999999999</c:v>
                </c:pt>
                <c:pt idx="54">
                  <c:v>4035.2370000000001</c:v>
                </c:pt>
                <c:pt idx="55">
                  <c:v>3992.6080000000002</c:v>
                </c:pt>
                <c:pt idx="56">
                  <c:v>3999.0929999999998</c:v>
                </c:pt>
                <c:pt idx="57">
                  <c:v>3971.48</c:v>
                </c:pt>
                <c:pt idx="58">
                  <c:v>3954.98</c:v>
                </c:pt>
                <c:pt idx="59">
                  <c:v>3936.6840000000002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8-4C63-A105-7949A1CE1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0862831"/>
        <c:axId val="1766912479"/>
      </c:lineChart>
      <c:dateAx>
        <c:axId val="1750862831"/>
        <c:scaling>
          <c:orientation val="minMax"/>
        </c:scaling>
        <c:delete val="0"/>
        <c:axPos val="b"/>
        <c:numFmt formatCode="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6912479"/>
        <c:crosses val="autoZero"/>
        <c:auto val="1"/>
        <c:lblOffset val="100"/>
        <c:baseTimeUnit val="months"/>
      </c:dateAx>
      <c:valAx>
        <c:axId val="176691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0862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Wechselkursentwicklung </a:t>
            </a:r>
            <a:br>
              <a:rPr lang="de-DE"/>
            </a:br>
            <a:r>
              <a:rPr lang="de-DE"/>
              <a:t>EUR-USD/JPY/CHF/GBP/CNY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'Gr.9 Wechselkurse 2025'!$B$1</c:f>
              <c:strCache>
                <c:ptCount val="1"/>
                <c:pt idx="0">
                  <c:v>CNY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'Gr.9 Wechselkurse 2025'!$A$2:$A$14</c:f>
              <c:numCache>
                <c:formatCode>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'Gr.9 Wechselkurse 2025'!$B$2:$B$14</c:f>
              <c:numCache>
                <c:formatCode>General</c:formatCode>
                <c:ptCount val="13"/>
                <c:pt idx="0">
                  <c:v>100</c:v>
                </c:pt>
                <c:pt idx="1">
                  <c:v>99.380217099999996</c:v>
                </c:pt>
                <c:pt idx="2">
                  <c:v>99.932747000000006</c:v>
                </c:pt>
                <c:pt idx="3">
                  <c:v>103.440455</c:v>
                </c:pt>
                <c:pt idx="4">
                  <c:v>108.96971000000001</c:v>
                </c:pt>
                <c:pt idx="5">
                  <c:v>107.57322000000001</c:v>
                </c:pt>
                <c:pt idx="6">
                  <c:v>110.73015700000001</c:v>
                </c:pt>
                <c:pt idx="7">
                  <c:v>108.593884</c:v>
                </c:pt>
                <c:pt idx="8">
                  <c:v>109.655427</c:v>
                </c:pt>
                <c:pt idx="9">
                  <c:v>110.230375</c:v>
                </c:pt>
                <c:pt idx="10">
                  <c:v>108.422455</c:v>
                </c:pt>
                <c:pt idx="11">
                  <c:v>107.916079</c:v>
                </c:pt>
                <c:pt idx="12">
                  <c:v>108.477839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2-4677-935F-58B61F878469}"/>
            </c:ext>
          </c:extLst>
        </c:ser>
        <c:ser>
          <c:idx val="1"/>
          <c:order val="1"/>
          <c:tx>
            <c:strRef>
              <c:f>'Gr.9 Wechselkurse 2025'!$C$1</c:f>
              <c:strCache>
                <c:ptCount val="1"/>
                <c:pt idx="0">
                  <c:v>JPY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'Gr.9 Wechselkurse 2025'!$A$2:$A$14</c:f>
              <c:numCache>
                <c:formatCode>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'Gr.9 Wechselkurse 2025'!$C$2:$C$14</c:f>
              <c:numCache>
                <c:formatCode>General</c:formatCode>
                <c:ptCount val="13"/>
                <c:pt idx="0">
                  <c:v>100</c:v>
                </c:pt>
                <c:pt idx="1">
                  <c:v>98.7305286</c:v>
                </c:pt>
                <c:pt idx="2">
                  <c:v>96.259045799999996</c:v>
                </c:pt>
                <c:pt idx="3">
                  <c:v>99.104624099999995</c:v>
                </c:pt>
                <c:pt idx="4">
                  <c:v>99.766956899999997</c:v>
                </c:pt>
                <c:pt idx="5">
                  <c:v>99.9386729</c:v>
                </c:pt>
                <c:pt idx="6">
                  <c:v>103.74708699999999</c:v>
                </c:pt>
                <c:pt idx="7">
                  <c:v>105.18827400000001</c:v>
                </c:pt>
                <c:pt idx="8">
                  <c:v>105.310928</c:v>
                </c:pt>
                <c:pt idx="9">
                  <c:v>106.56200200000001</c:v>
                </c:pt>
                <c:pt idx="10">
                  <c:v>109.24813</c:v>
                </c:pt>
                <c:pt idx="11">
                  <c:v>110.73837899999999</c:v>
                </c:pt>
                <c:pt idx="12">
                  <c:v>112.897093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2-4677-935F-58B61F878469}"/>
            </c:ext>
          </c:extLst>
        </c:ser>
        <c:ser>
          <c:idx val="2"/>
          <c:order val="2"/>
          <c:tx>
            <c:strRef>
              <c:f>'Gr.9 Wechselkurse 2025'!$D$1</c:f>
              <c:strCache>
                <c:ptCount val="1"/>
                <c:pt idx="0">
                  <c:v>CHF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'Gr.9 Wechselkurse 2025'!$A$2:$A$14</c:f>
              <c:numCache>
                <c:formatCode>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'Gr.9 Wechselkurse 2025'!$D$2:$D$14</c:f>
              <c:numCache>
                <c:formatCode>General</c:formatCode>
                <c:ptCount val="13"/>
                <c:pt idx="0">
                  <c:v>100</c:v>
                </c:pt>
                <c:pt idx="1">
                  <c:v>100.39311499999999</c:v>
                </c:pt>
                <c:pt idx="2">
                  <c:v>99.808754800000003</c:v>
                </c:pt>
                <c:pt idx="3">
                  <c:v>101.264343</c:v>
                </c:pt>
                <c:pt idx="4">
                  <c:v>99.755631100000002</c:v>
                </c:pt>
                <c:pt idx="5">
                  <c:v>99.245643900000005</c:v>
                </c:pt>
                <c:pt idx="6">
                  <c:v>99.309392299999999</c:v>
                </c:pt>
                <c:pt idx="7">
                  <c:v>98.778155499999997</c:v>
                </c:pt>
                <c:pt idx="8">
                  <c:v>99.490012699999994</c:v>
                </c:pt>
                <c:pt idx="9">
                  <c:v>99.490012699999994</c:v>
                </c:pt>
                <c:pt idx="10">
                  <c:v>98.671908200000004</c:v>
                </c:pt>
                <c:pt idx="11">
                  <c:v>99.001275000000007</c:v>
                </c:pt>
                <c:pt idx="12">
                  <c:v>98.958776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2-4677-935F-58B61F878469}"/>
            </c:ext>
          </c:extLst>
        </c:ser>
        <c:ser>
          <c:idx val="3"/>
          <c:order val="3"/>
          <c:tx>
            <c:strRef>
              <c:f>'Gr.9 Wechselkurse 2025'!$E$1</c:f>
              <c:strCache>
                <c:ptCount val="1"/>
                <c:pt idx="0">
                  <c:v>GBP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'Gr.9 Wechselkurse 2025'!$A$2:$A$14</c:f>
              <c:numCache>
                <c:formatCode>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'Gr.9 Wechselkurse 2025'!$E$2:$E$14</c:f>
              <c:numCache>
                <c:formatCode>General</c:formatCode>
                <c:ptCount val="13"/>
                <c:pt idx="0">
                  <c:v>100</c:v>
                </c:pt>
                <c:pt idx="1">
                  <c:v>100.83214700000001</c:v>
                </c:pt>
                <c:pt idx="2">
                  <c:v>99.626136700000004</c:v>
                </c:pt>
                <c:pt idx="3">
                  <c:v>100.74531500000001</c:v>
                </c:pt>
                <c:pt idx="4">
                  <c:v>102.727996</c:v>
                </c:pt>
                <c:pt idx="5">
                  <c:v>101.449625</c:v>
                </c:pt>
                <c:pt idx="6">
                  <c:v>103.17422000000001</c:v>
                </c:pt>
                <c:pt idx="7">
                  <c:v>104.30786999999999</c:v>
                </c:pt>
                <c:pt idx="8">
                  <c:v>104.537012</c:v>
                </c:pt>
                <c:pt idx="9">
                  <c:v>105.33298000000001</c:v>
                </c:pt>
                <c:pt idx="10">
                  <c:v>106.32190799999999</c:v>
                </c:pt>
                <c:pt idx="11">
                  <c:v>105.550062</c:v>
                </c:pt>
                <c:pt idx="12">
                  <c:v>105.23649899999999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82-4677-935F-58B61F878469}"/>
            </c:ext>
          </c:extLst>
        </c:ser>
        <c:ser>
          <c:idx val="4"/>
          <c:order val="4"/>
          <c:tx>
            <c:strRef>
              <c:f>'Gr.9 Wechselkurse 2025'!$F$1</c:f>
              <c:strCache>
                <c:ptCount val="1"/>
                <c:pt idx="0">
                  <c:v>USD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'Gr.9 Wechselkurse 2025'!$A$2:$A$14</c:f>
              <c:numCache>
                <c:formatCode>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'Gr.9 Wechselkurse 2025'!$F$2:$F$14</c:f>
              <c:numCache>
                <c:formatCode>General</c:formatCode>
                <c:ptCount val="13"/>
                <c:pt idx="0">
                  <c:v>100</c:v>
                </c:pt>
                <c:pt idx="1">
                  <c:v>100.03850199999999</c:v>
                </c:pt>
                <c:pt idx="2">
                  <c:v>100.21176199999999</c:v>
                </c:pt>
                <c:pt idx="3">
                  <c:v>104.10049100000001</c:v>
                </c:pt>
                <c:pt idx="4">
                  <c:v>109.47155600000001</c:v>
                </c:pt>
                <c:pt idx="5">
                  <c:v>109.14428700000001</c:v>
                </c:pt>
                <c:pt idx="6">
                  <c:v>112.811628</c:v>
                </c:pt>
                <c:pt idx="7">
                  <c:v>110.174223</c:v>
                </c:pt>
                <c:pt idx="8">
                  <c:v>112.214843</c:v>
                </c:pt>
                <c:pt idx="9">
                  <c:v>113.01376500000001</c:v>
                </c:pt>
                <c:pt idx="10">
                  <c:v>111.213784</c:v>
                </c:pt>
                <c:pt idx="11">
                  <c:v>111.329291</c:v>
                </c:pt>
                <c:pt idx="12">
                  <c:v>113.10039500000001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82-4677-935F-58B61F878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908816"/>
        <c:axId val="1426923696"/>
      </c:lineChart>
      <c:dateAx>
        <c:axId val="1426908816"/>
        <c:scaling>
          <c:orientation val="minMax"/>
        </c:scaling>
        <c:delete val="0"/>
        <c:axPos val="b"/>
        <c:numFmt formatCode="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6923696"/>
        <c:crosses val="autoZero"/>
        <c:auto val="1"/>
        <c:lblOffset val="100"/>
        <c:baseTimeUnit val="months"/>
      </c:dateAx>
      <c:valAx>
        <c:axId val="142692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690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b="0" i="0">
                <a:effectLst/>
              </a:rPr>
              <a:t>Aktienindizes 2025: Veränderung seit Jahresbeginn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'Gr.10 Int. Aktienindizes 2025'!$B$1</c:f>
              <c:strCache>
                <c:ptCount val="1"/>
                <c:pt idx="0">
                  <c:v>ATX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'Gr.10 Int. Aktienindizes 2025'!$A$2:$A$14</c:f>
              <c:strCache>
                <c:ptCount val="13"/>
                <c:pt idx="0">
                  <c:v>2024-12</c:v>
                </c:pt>
                <c:pt idx="1">
                  <c:v>2025-01</c:v>
                </c:pt>
                <c:pt idx="2">
                  <c:v>2025-02</c:v>
                </c:pt>
                <c:pt idx="3">
                  <c:v>2025-03</c:v>
                </c:pt>
                <c:pt idx="4">
                  <c:v>2025-04</c:v>
                </c:pt>
                <c:pt idx="5">
                  <c:v>2025-05</c:v>
                </c:pt>
                <c:pt idx="6">
                  <c:v>2025-06</c:v>
                </c:pt>
                <c:pt idx="7">
                  <c:v>2025-07</c:v>
                </c:pt>
                <c:pt idx="8">
                  <c:v>2025-08</c:v>
                </c:pt>
                <c:pt idx="9">
                  <c:v>2025-09</c:v>
                </c:pt>
                <c:pt idx="10">
                  <c:v>2025-10</c:v>
                </c:pt>
                <c:pt idx="11">
                  <c:v>2025-11</c:v>
                </c:pt>
                <c:pt idx="12">
                  <c:v>2025-12</c:v>
                </c:pt>
              </c:strCache>
            </c:strRef>
          </c:cat>
          <c:val>
            <c:numRef>
              <c:f>'Gr.10 Int. Aktienindizes 2025'!$B$2:$B$14</c:f>
              <c:numCache>
                <c:formatCode>General</c:formatCode>
                <c:ptCount val="13"/>
                <c:pt idx="0">
                  <c:v>0</c:v>
                </c:pt>
                <c:pt idx="1">
                  <c:v>5.4974159299999998</c:v>
                </c:pt>
                <c:pt idx="2">
                  <c:v>13.2414267</c:v>
                </c:pt>
                <c:pt idx="3">
                  <c:v>12.050013399999999</c:v>
                </c:pt>
                <c:pt idx="4">
                  <c:v>13.8244238</c:v>
                </c:pt>
                <c:pt idx="5">
                  <c:v>24.938502400000001</c:v>
                </c:pt>
                <c:pt idx="6">
                  <c:v>26.375671799999999</c:v>
                </c:pt>
                <c:pt idx="7">
                  <c:v>29.1714108</c:v>
                </c:pt>
                <c:pt idx="8">
                  <c:v>31.827638100000001</c:v>
                </c:pt>
                <c:pt idx="9">
                  <c:v>32.446128100000003</c:v>
                </c:pt>
                <c:pt idx="10">
                  <c:v>37.364178199999998</c:v>
                </c:pt>
                <c:pt idx="11">
                  <c:v>43.123983799999998</c:v>
                </c:pt>
                <c:pt idx="12">
                  <c:v>52.167877900000001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4-4BD2-A9F7-BAFF9F670464}"/>
            </c:ext>
          </c:extLst>
        </c:ser>
        <c:ser>
          <c:idx val="1"/>
          <c:order val="1"/>
          <c:tx>
            <c:strRef>
              <c:f>'Gr.10 Int. Aktienindizes 2025'!$C$1</c:f>
              <c:strCache>
                <c:ptCount val="1"/>
                <c:pt idx="0">
                  <c:v>DAX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'Gr.10 Int. Aktienindizes 2025'!$A$2:$A$14</c:f>
              <c:strCache>
                <c:ptCount val="13"/>
                <c:pt idx="0">
                  <c:v>2024-12</c:v>
                </c:pt>
                <c:pt idx="1">
                  <c:v>2025-01</c:v>
                </c:pt>
                <c:pt idx="2">
                  <c:v>2025-02</c:v>
                </c:pt>
                <c:pt idx="3">
                  <c:v>2025-03</c:v>
                </c:pt>
                <c:pt idx="4">
                  <c:v>2025-04</c:v>
                </c:pt>
                <c:pt idx="5">
                  <c:v>2025-05</c:v>
                </c:pt>
                <c:pt idx="6">
                  <c:v>2025-06</c:v>
                </c:pt>
                <c:pt idx="7">
                  <c:v>2025-07</c:v>
                </c:pt>
                <c:pt idx="8">
                  <c:v>2025-08</c:v>
                </c:pt>
                <c:pt idx="9">
                  <c:v>2025-09</c:v>
                </c:pt>
                <c:pt idx="10">
                  <c:v>2025-10</c:v>
                </c:pt>
                <c:pt idx="11">
                  <c:v>2025-11</c:v>
                </c:pt>
                <c:pt idx="12">
                  <c:v>2025-12</c:v>
                </c:pt>
              </c:strCache>
            </c:strRef>
          </c:cat>
          <c:val>
            <c:numRef>
              <c:f>'Gr.10 Int. Aktienindizes 2025'!$C$2:$C$14</c:f>
              <c:numCache>
                <c:formatCode>General</c:formatCode>
                <c:ptCount val="13"/>
                <c:pt idx="0">
                  <c:v>0</c:v>
                </c:pt>
                <c:pt idx="1">
                  <c:v>9.1561463700000001</c:v>
                </c:pt>
                <c:pt idx="2">
                  <c:v>13.271743499999999</c:v>
                </c:pt>
                <c:pt idx="3">
                  <c:v>11.3231913</c:v>
                </c:pt>
                <c:pt idx="4">
                  <c:v>12.998251099999999</c:v>
                </c:pt>
                <c:pt idx="5">
                  <c:v>20.534990499999999</c:v>
                </c:pt>
                <c:pt idx="6">
                  <c:v>20.0936354</c:v>
                </c:pt>
                <c:pt idx="7">
                  <c:v>20.876491900000001</c:v>
                </c:pt>
                <c:pt idx="8">
                  <c:v>20.056466499999999</c:v>
                </c:pt>
                <c:pt idx="9">
                  <c:v>19.9485262</c:v>
                </c:pt>
                <c:pt idx="10">
                  <c:v>20.338196400000001</c:v>
                </c:pt>
                <c:pt idx="11">
                  <c:v>19.7278737</c:v>
                </c:pt>
                <c:pt idx="12">
                  <c:v>23.0108885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4-4BD2-A9F7-BAFF9F670464}"/>
            </c:ext>
          </c:extLst>
        </c:ser>
        <c:ser>
          <c:idx val="2"/>
          <c:order val="2"/>
          <c:tx>
            <c:strRef>
              <c:f>'Gr.10 Int. Aktienindizes 2025'!$D$1</c:f>
              <c:strCache>
                <c:ptCount val="1"/>
                <c:pt idx="0">
                  <c:v>MSCI EM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'Gr.10 Int. Aktienindizes 2025'!$A$2:$A$14</c:f>
              <c:strCache>
                <c:ptCount val="13"/>
                <c:pt idx="0">
                  <c:v>2024-12</c:v>
                </c:pt>
                <c:pt idx="1">
                  <c:v>2025-01</c:v>
                </c:pt>
                <c:pt idx="2">
                  <c:v>2025-02</c:v>
                </c:pt>
                <c:pt idx="3">
                  <c:v>2025-03</c:v>
                </c:pt>
                <c:pt idx="4">
                  <c:v>2025-04</c:v>
                </c:pt>
                <c:pt idx="5">
                  <c:v>2025-05</c:v>
                </c:pt>
                <c:pt idx="6">
                  <c:v>2025-06</c:v>
                </c:pt>
                <c:pt idx="7">
                  <c:v>2025-07</c:v>
                </c:pt>
                <c:pt idx="8">
                  <c:v>2025-08</c:v>
                </c:pt>
                <c:pt idx="9">
                  <c:v>2025-09</c:v>
                </c:pt>
                <c:pt idx="10">
                  <c:v>2025-10</c:v>
                </c:pt>
                <c:pt idx="11">
                  <c:v>2025-11</c:v>
                </c:pt>
                <c:pt idx="12">
                  <c:v>2025-12</c:v>
                </c:pt>
              </c:strCache>
            </c:strRef>
          </c:cat>
          <c:val>
            <c:numRef>
              <c:f>'Gr.10 Int. Aktienindizes 2025'!$D$2:$D$14</c:f>
              <c:numCache>
                <c:formatCode>General</c:formatCode>
                <c:ptCount val="13"/>
                <c:pt idx="0">
                  <c:v>0</c:v>
                </c:pt>
                <c:pt idx="1">
                  <c:v>1.80743202</c:v>
                </c:pt>
                <c:pt idx="2">
                  <c:v>2.31939523</c:v>
                </c:pt>
                <c:pt idx="3">
                  <c:v>3.0059965000000002</c:v>
                </c:pt>
                <c:pt idx="4">
                  <c:v>4.3906593300000001</c:v>
                </c:pt>
                <c:pt idx="5">
                  <c:v>8.8862486999999994</c:v>
                </c:pt>
                <c:pt idx="6">
                  <c:v>15.5704037</c:v>
                </c:pt>
                <c:pt idx="7">
                  <c:v>17.899857399999998</c:v>
                </c:pt>
                <c:pt idx="8">
                  <c:v>19.6289248</c:v>
                </c:pt>
                <c:pt idx="9">
                  <c:v>28.2213414</c:v>
                </c:pt>
                <c:pt idx="10">
                  <c:v>33.591908400000001</c:v>
                </c:pt>
                <c:pt idx="11">
                  <c:v>30.411904700000001</c:v>
                </c:pt>
                <c:pt idx="12">
                  <c:v>34.355857899999997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4-4BD2-A9F7-BAFF9F670464}"/>
            </c:ext>
          </c:extLst>
        </c:ser>
        <c:ser>
          <c:idx val="3"/>
          <c:order val="3"/>
          <c:tx>
            <c:strRef>
              <c:f>'Gr.10 Int. Aktienindizes 2025'!$E$1</c:f>
              <c:strCache>
                <c:ptCount val="1"/>
                <c:pt idx="0">
                  <c:v>FTSE 100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'Gr.10 Int. Aktienindizes 2025'!$A$2:$A$14</c:f>
              <c:strCache>
                <c:ptCount val="13"/>
                <c:pt idx="0">
                  <c:v>2024-12</c:v>
                </c:pt>
                <c:pt idx="1">
                  <c:v>2025-01</c:v>
                </c:pt>
                <c:pt idx="2">
                  <c:v>2025-02</c:v>
                </c:pt>
                <c:pt idx="3">
                  <c:v>2025-03</c:v>
                </c:pt>
                <c:pt idx="4">
                  <c:v>2025-04</c:v>
                </c:pt>
                <c:pt idx="5">
                  <c:v>2025-05</c:v>
                </c:pt>
                <c:pt idx="6">
                  <c:v>2025-06</c:v>
                </c:pt>
                <c:pt idx="7">
                  <c:v>2025-07</c:v>
                </c:pt>
                <c:pt idx="8">
                  <c:v>2025-08</c:v>
                </c:pt>
                <c:pt idx="9">
                  <c:v>2025-09</c:v>
                </c:pt>
                <c:pt idx="10">
                  <c:v>2025-10</c:v>
                </c:pt>
                <c:pt idx="11">
                  <c:v>2025-11</c:v>
                </c:pt>
                <c:pt idx="12">
                  <c:v>2025-12</c:v>
                </c:pt>
              </c:strCache>
            </c:strRef>
          </c:cat>
          <c:val>
            <c:numRef>
              <c:f>'Gr.10 Int. Aktienindizes 2025'!$E$2:$E$14</c:f>
              <c:numCache>
                <c:formatCode>General</c:formatCode>
                <c:ptCount val="13"/>
                <c:pt idx="0">
                  <c:v>0</c:v>
                </c:pt>
                <c:pt idx="1">
                  <c:v>6.2001271100000004</c:v>
                </c:pt>
                <c:pt idx="2">
                  <c:v>8.3170768299999995</c:v>
                </c:pt>
                <c:pt idx="3">
                  <c:v>6.11196685</c:v>
                </c:pt>
                <c:pt idx="4">
                  <c:v>5.4092225100000002</c:v>
                </c:pt>
                <c:pt idx="5">
                  <c:v>9.44616817</c:v>
                </c:pt>
                <c:pt idx="6">
                  <c:v>9.4981374899999995</c:v>
                </c:pt>
                <c:pt idx="7">
                  <c:v>14.2228215</c:v>
                </c:pt>
                <c:pt idx="8">
                  <c:v>15.627317100000001</c:v>
                </c:pt>
                <c:pt idx="9">
                  <c:v>17.742611799999999</c:v>
                </c:pt>
                <c:pt idx="10">
                  <c:v>22.5624073</c:v>
                </c:pt>
                <c:pt idx="11">
                  <c:v>23.0374135</c:v>
                </c:pt>
                <c:pt idx="12">
                  <c:v>25.821578599999999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4-4BD2-A9F7-BAFF9F670464}"/>
            </c:ext>
          </c:extLst>
        </c:ser>
        <c:ser>
          <c:idx val="4"/>
          <c:order val="4"/>
          <c:tx>
            <c:strRef>
              <c:f>'Gr.10 Int. Aktienindizes 2025'!$F$1</c:f>
              <c:strCache>
                <c:ptCount val="1"/>
                <c:pt idx="0">
                  <c:v>S&amp;P 500 Comp.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'Gr.10 Int. Aktienindizes 2025'!$A$2:$A$14</c:f>
              <c:strCache>
                <c:ptCount val="13"/>
                <c:pt idx="0">
                  <c:v>2024-12</c:v>
                </c:pt>
                <c:pt idx="1">
                  <c:v>2025-01</c:v>
                </c:pt>
                <c:pt idx="2">
                  <c:v>2025-02</c:v>
                </c:pt>
                <c:pt idx="3">
                  <c:v>2025-03</c:v>
                </c:pt>
                <c:pt idx="4">
                  <c:v>2025-04</c:v>
                </c:pt>
                <c:pt idx="5">
                  <c:v>2025-05</c:v>
                </c:pt>
                <c:pt idx="6">
                  <c:v>2025-06</c:v>
                </c:pt>
                <c:pt idx="7">
                  <c:v>2025-07</c:v>
                </c:pt>
                <c:pt idx="8">
                  <c:v>2025-08</c:v>
                </c:pt>
                <c:pt idx="9">
                  <c:v>2025-09</c:v>
                </c:pt>
                <c:pt idx="10">
                  <c:v>2025-10</c:v>
                </c:pt>
                <c:pt idx="11">
                  <c:v>2025-11</c:v>
                </c:pt>
                <c:pt idx="12">
                  <c:v>2025-12</c:v>
                </c:pt>
              </c:strCache>
            </c:strRef>
          </c:cat>
          <c:val>
            <c:numRef>
              <c:f>'Gr.10 Int. Aktienindizes 2025'!$F$2:$F$14</c:f>
              <c:numCache>
                <c:formatCode>General</c:formatCode>
                <c:ptCount val="13"/>
                <c:pt idx="0">
                  <c:v>0</c:v>
                </c:pt>
                <c:pt idx="1">
                  <c:v>2.7847352299999999</c:v>
                </c:pt>
                <c:pt idx="2">
                  <c:v>1.4436384600000001</c:v>
                </c:pt>
                <c:pt idx="3">
                  <c:v>-4.2721320499999997</c:v>
                </c:pt>
                <c:pt idx="4">
                  <c:v>-4.9213046699999996</c:v>
                </c:pt>
                <c:pt idx="5">
                  <c:v>1.06344419</c:v>
                </c:pt>
                <c:pt idx="6">
                  <c:v>6.2027661500000004</c:v>
                </c:pt>
                <c:pt idx="7">
                  <c:v>8.5862411299999994</c:v>
                </c:pt>
                <c:pt idx="8">
                  <c:v>10.78748</c:v>
                </c:pt>
                <c:pt idx="9">
                  <c:v>14.831216700000001</c:v>
                </c:pt>
                <c:pt idx="10">
                  <c:v>17.519838400000001</c:v>
                </c:pt>
                <c:pt idx="11">
                  <c:v>17.807869100000001</c:v>
                </c:pt>
                <c:pt idx="12">
                  <c:v>17.879973499999998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4-4BD2-A9F7-BAFF9F670464}"/>
            </c:ext>
          </c:extLst>
        </c:ser>
        <c:ser>
          <c:idx val="5"/>
          <c:order val="5"/>
          <c:tx>
            <c:strRef>
              <c:f>'Gr.10 Int. Aktienindizes 2025'!$G$1</c:f>
              <c:strCache>
                <c:ptCount val="1"/>
                <c:pt idx="0">
                  <c:v>STOXX Europe 50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'Gr.10 Int. Aktienindizes 2025'!$A$2:$A$14</c:f>
              <c:strCache>
                <c:ptCount val="13"/>
                <c:pt idx="0">
                  <c:v>2024-12</c:v>
                </c:pt>
                <c:pt idx="1">
                  <c:v>2025-01</c:v>
                </c:pt>
                <c:pt idx="2">
                  <c:v>2025-02</c:v>
                </c:pt>
                <c:pt idx="3">
                  <c:v>2025-03</c:v>
                </c:pt>
                <c:pt idx="4">
                  <c:v>2025-04</c:v>
                </c:pt>
                <c:pt idx="5">
                  <c:v>2025-05</c:v>
                </c:pt>
                <c:pt idx="6">
                  <c:v>2025-06</c:v>
                </c:pt>
                <c:pt idx="7">
                  <c:v>2025-07</c:v>
                </c:pt>
                <c:pt idx="8">
                  <c:v>2025-08</c:v>
                </c:pt>
                <c:pt idx="9">
                  <c:v>2025-09</c:v>
                </c:pt>
                <c:pt idx="10">
                  <c:v>2025-10</c:v>
                </c:pt>
                <c:pt idx="11">
                  <c:v>2025-11</c:v>
                </c:pt>
                <c:pt idx="12">
                  <c:v>2025-12</c:v>
                </c:pt>
              </c:strCache>
            </c:strRef>
          </c:cat>
          <c:val>
            <c:numRef>
              <c:f>'Gr.10 Int. Aktienindizes 2025'!$G$2:$G$14</c:f>
              <c:numCache>
                <c:formatCode>General</c:formatCode>
                <c:ptCount val="13"/>
                <c:pt idx="0">
                  <c:v>0</c:v>
                </c:pt>
                <c:pt idx="1">
                  <c:v>7.04087277</c:v>
                </c:pt>
                <c:pt idx="2">
                  <c:v>10.8880125</c:v>
                </c:pt>
                <c:pt idx="3">
                  <c:v>6.4427785699999998</c:v>
                </c:pt>
                <c:pt idx="4">
                  <c:v>3.7396626400000001</c:v>
                </c:pt>
                <c:pt idx="5">
                  <c:v>7.8224424700000004</c:v>
                </c:pt>
                <c:pt idx="6">
                  <c:v>6.0340059300000002</c:v>
                </c:pt>
                <c:pt idx="7">
                  <c:v>6.4720087399999997</c:v>
                </c:pt>
                <c:pt idx="8">
                  <c:v>8.7897361600000004</c:v>
                </c:pt>
                <c:pt idx="9">
                  <c:v>10.755352500000001</c:v>
                </c:pt>
                <c:pt idx="10">
                  <c:v>13.8074317</c:v>
                </c:pt>
                <c:pt idx="11">
                  <c:v>15.2603958</c:v>
                </c:pt>
                <c:pt idx="12">
                  <c:v>18.104266299999999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4-4BD2-A9F7-BAFF9F670464}"/>
            </c:ext>
          </c:extLst>
        </c:ser>
        <c:ser>
          <c:idx val="6"/>
          <c:order val="6"/>
          <c:tx>
            <c:strRef>
              <c:f>'Gr.10 Int. Aktienindizes 2025'!$H$1</c:f>
              <c:strCache>
                <c:ptCount val="1"/>
                <c:pt idx="0">
                  <c:v>STOXX Europe 600 Banks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'Gr.10 Int. Aktienindizes 2025'!$A$2:$A$14</c:f>
              <c:strCache>
                <c:ptCount val="13"/>
                <c:pt idx="0">
                  <c:v>2024-12</c:v>
                </c:pt>
                <c:pt idx="1">
                  <c:v>2025-01</c:v>
                </c:pt>
                <c:pt idx="2">
                  <c:v>2025-02</c:v>
                </c:pt>
                <c:pt idx="3">
                  <c:v>2025-03</c:v>
                </c:pt>
                <c:pt idx="4">
                  <c:v>2025-04</c:v>
                </c:pt>
                <c:pt idx="5">
                  <c:v>2025-05</c:v>
                </c:pt>
                <c:pt idx="6">
                  <c:v>2025-06</c:v>
                </c:pt>
                <c:pt idx="7">
                  <c:v>2025-07</c:v>
                </c:pt>
                <c:pt idx="8">
                  <c:v>2025-08</c:v>
                </c:pt>
                <c:pt idx="9">
                  <c:v>2025-09</c:v>
                </c:pt>
                <c:pt idx="10">
                  <c:v>2025-10</c:v>
                </c:pt>
                <c:pt idx="11">
                  <c:v>2025-11</c:v>
                </c:pt>
                <c:pt idx="12">
                  <c:v>2025-12</c:v>
                </c:pt>
              </c:strCache>
            </c:strRef>
          </c:cat>
          <c:val>
            <c:numRef>
              <c:f>'Gr.10 Int. Aktienindizes 2025'!$H$2:$H$14</c:f>
              <c:numCache>
                <c:formatCode>General</c:formatCode>
                <c:ptCount val="13"/>
                <c:pt idx="0">
                  <c:v>0</c:v>
                </c:pt>
                <c:pt idx="1">
                  <c:v>9.5173205200000002</c:v>
                </c:pt>
                <c:pt idx="2">
                  <c:v>23.631930000000001</c:v>
                </c:pt>
                <c:pt idx="3">
                  <c:v>23.172918299999999</c:v>
                </c:pt>
                <c:pt idx="4">
                  <c:v>23.007961000000002</c:v>
                </c:pt>
                <c:pt idx="5">
                  <c:v>34.935092900000001</c:v>
                </c:pt>
                <c:pt idx="6">
                  <c:v>34.411532700000002</c:v>
                </c:pt>
                <c:pt idx="7">
                  <c:v>44.136842899999998</c:v>
                </c:pt>
                <c:pt idx="8">
                  <c:v>46.740299800000003</c:v>
                </c:pt>
                <c:pt idx="9">
                  <c:v>53.632647200000001</c:v>
                </c:pt>
                <c:pt idx="10">
                  <c:v>56.028114500000001</c:v>
                </c:pt>
                <c:pt idx="11">
                  <c:v>63.544430900000002</c:v>
                </c:pt>
                <c:pt idx="12">
                  <c:v>76.489994999999993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A4-4BD2-A9F7-BAFF9F670464}"/>
            </c:ext>
          </c:extLst>
        </c:ser>
        <c:ser>
          <c:idx val="7"/>
          <c:order val="7"/>
          <c:tx>
            <c:strRef>
              <c:f>'Gr.10 Int. Aktienindizes 2025'!$I$1</c:f>
              <c:strCache>
                <c:ptCount val="1"/>
                <c:pt idx="0">
                  <c:v>STOXX Europe 600 Insurance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'Gr.10 Int. Aktienindizes 2025'!$A$2:$A$14</c:f>
              <c:strCache>
                <c:ptCount val="13"/>
                <c:pt idx="0">
                  <c:v>2024-12</c:v>
                </c:pt>
                <c:pt idx="1">
                  <c:v>2025-01</c:v>
                </c:pt>
                <c:pt idx="2">
                  <c:v>2025-02</c:v>
                </c:pt>
                <c:pt idx="3">
                  <c:v>2025-03</c:v>
                </c:pt>
                <c:pt idx="4">
                  <c:v>2025-04</c:v>
                </c:pt>
                <c:pt idx="5">
                  <c:v>2025-05</c:v>
                </c:pt>
                <c:pt idx="6">
                  <c:v>2025-06</c:v>
                </c:pt>
                <c:pt idx="7">
                  <c:v>2025-07</c:v>
                </c:pt>
                <c:pt idx="8">
                  <c:v>2025-08</c:v>
                </c:pt>
                <c:pt idx="9">
                  <c:v>2025-09</c:v>
                </c:pt>
                <c:pt idx="10">
                  <c:v>2025-10</c:v>
                </c:pt>
                <c:pt idx="11">
                  <c:v>2025-11</c:v>
                </c:pt>
                <c:pt idx="12">
                  <c:v>2025-12</c:v>
                </c:pt>
              </c:strCache>
            </c:strRef>
          </c:cat>
          <c:val>
            <c:numRef>
              <c:f>'Gr.10 Int. Aktienindizes 2025'!$I$2:$I$14</c:f>
              <c:numCache>
                <c:formatCode>General</c:formatCode>
                <c:ptCount val="13"/>
                <c:pt idx="0">
                  <c:v>0</c:v>
                </c:pt>
                <c:pt idx="1">
                  <c:v>5.5806874400000002</c:v>
                </c:pt>
                <c:pt idx="2">
                  <c:v>10.9034795</c:v>
                </c:pt>
                <c:pt idx="3">
                  <c:v>15.8415423</c:v>
                </c:pt>
                <c:pt idx="4">
                  <c:v>19.088487700000002</c:v>
                </c:pt>
                <c:pt idx="5">
                  <c:v>22.580645199999999</c:v>
                </c:pt>
                <c:pt idx="6">
                  <c:v>20.2130808</c:v>
                </c:pt>
                <c:pt idx="7">
                  <c:v>23.7348328</c:v>
                </c:pt>
                <c:pt idx="8">
                  <c:v>24.364774000000001</c:v>
                </c:pt>
                <c:pt idx="9">
                  <c:v>24.322496099999999</c:v>
                </c:pt>
                <c:pt idx="10">
                  <c:v>22.335433099999999</c:v>
                </c:pt>
                <c:pt idx="11">
                  <c:v>25.8318184</c:v>
                </c:pt>
                <c:pt idx="12">
                  <c:v>30.423202100000001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A4-4BD2-A9F7-BAFF9F67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106256"/>
        <c:axId val="1426110096"/>
      </c:lineChart>
      <c:catAx>
        <c:axId val="142610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6110096"/>
        <c:crosses val="autoZero"/>
        <c:auto val="1"/>
        <c:lblAlgn val="ctr"/>
        <c:lblOffset val="100"/>
        <c:noMultiLvlLbl val="0"/>
      </c:catAx>
      <c:valAx>
        <c:axId val="142611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610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YieldSpread in Basispunkten (2021-2025)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'Gr.11 Yield-Spread 2021-2025'!$B$1</c:f>
              <c:strCache>
                <c:ptCount val="1"/>
                <c:pt idx="0">
                  <c:v>Financials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'Gr.11 Yield-Spread 2021-2025'!$A$6:$A$25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  <c:pt idx="19">
                  <c:v>2025 Q4</c:v>
                </c:pt>
              </c:strCache>
            </c:strRef>
          </c:cat>
          <c:val>
            <c:numRef>
              <c:f>'Gr.11 Yield-Spread 2021-2025'!$B$6:$B$25</c:f>
              <c:numCache>
                <c:formatCode>General</c:formatCode>
                <c:ptCount val="20"/>
                <c:pt idx="0">
                  <c:v>73.099999999999994</c:v>
                </c:pt>
                <c:pt idx="1">
                  <c:v>65.61</c:v>
                </c:pt>
                <c:pt idx="2">
                  <c:v>59.53</c:v>
                </c:pt>
                <c:pt idx="3">
                  <c:v>64.959999999999994</c:v>
                </c:pt>
                <c:pt idx="4">
                  <c:v>95.57</c:v>
                </c:pt>
                <c:pt idx="5">
                  <c:v>199.53</c:v>
                </c:pt>
                <c:pt idx="6">
                  <c:v>179.66</c:v>
                </c:pt>
                <c:pt idx="7">
                  <c:v>157.15</c:v>
                </c:pt>
                <c:pt idx="8">
                  <c:v>169.68</c:v>
                </c:pt>
                <c:pt idx="9">
                  <c:v>157.87</c:v>
                </c:pt>
                <c:pt idx="10">
                  <c:v>147.13999999999999</c:v>
                </c:pt>
                <c:pt idx="11">
                  <c:v>131.54</c:v>
                </c:pt>
                <c:pt idx="12">
                  <c:v>114.89</c:v>
                </c:pt>
                <c:pt idx="13">
                  <c:v>113.57</c:v>
                </c:pt>
                <c:pt idx="14">
                  <c:v>117.25</c:v>
                </c:pt>
                <c:pt idx="15">
                  <c:v>116.35</c:v>
                </c:pt>
                <c:pt idx="16">
                  <c:v>118.81</c:v>
                </c:pt>
                <c:pt idx="17">
                  <c:v>106.85</c:v>
                </c:pt>
                <c:pt idx="18">
                  <c:v>91.83</c:v>
                </c:pt>
                <c:pt idx="19">
                  <c:v>88.49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7-4D71-8BD0-8322A7BBF9AD}"/>
            </c:ext>
          </c:extLst>
        </c:ser>
        <c:ser>
          <c:idx val="1"/>
          <c:order val="1"/>
          <c:tx>
            <c:strRef>
              <c:f>'Gr.11 Yield-Spread 2021-2025'!$C$1</c:f>
              <c:strCache>
                <c:ptCount val="1"/>
                <c:pt idx="0">
                  <c:v>Non-Financials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'Gr.11 Yield-Spread 2021-2025'!$A$6:$A$25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  <c:pt idx="19">
                  <c:v>2025 Q4</c:v>
                </c:pt>
              </c:strCache>
            </c:strRef>
          </c:cat>
          <c:val>
            <c:numRef>
              <c:f>'Gr.11 Yield-Spread 2021-2025'!$C$6:$C$25</c:f>
              <c:numCache>
                <c:formatCode>General</c:formatCode>
                <c:ptCount val="20"/>
                <c:pt idx="0">
                  <c:v>58.31</c:v>
                </c:pt>
                <c:pt idx="1">
                  <c:v>52.21</c:v>
                </c:pt>
                <c:pt idx="2">
                  <c:v>46.38</c:v>
                </c:pt>
                <c:pt idx="3">
                  <c:v>48.46</c:v>
                </c:pt>
                <c:pt idx="4">
                  <c:v>68.87</c:v>
                </c:pt>
                <c:pt idx="5">
                  <c:v>146.46</c:v>
                </c:pt>
                <c:pt idx="6">
                  <c:v>118.98</c:v>
                </c:pt>
                <c:pt idx="7">
                  <c:v>92.95</c:v>
                </c:pt>
                <c:pt idx="8">
                  <c:v>92.91</c:v>
                </c:pt>
                <c:pt idx="9">
                  <c:v>89.95</c:v>
                </c:pt>
                <c:pt idx="10">
                  <c:v>89.44</c:v>
                </c:pt>
                <c:pt idx="11">
                  <c:v>86.82</c:v>
                </c:pt>
                <c:pt idx="12">
                  <c:v>85.62</c:v>
                </c:pt>
                <c:pt idx="13">
                  <c:v>86.8</c:v>
                </c:pt>
                <c:pt idx="14">
                  <c:v>96.9</c:v>
                </c:pt>
                <c:pt idx="15">
                  <c:v>97.9</c:v>
                </c:pt>
                <c:pt idx="16">
                  <c:v>94.11</c:v>
                </c:pt>
                <c:pt idx="17">
                  <c:v>88.93</c:v>
                </c:pt>
                <c:pt idx="18">
                  <c:v>80.3</c:v>
                </c:pt>
                <c:pt idx="19">
                  <c:v>75.25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7-4D71-8BD0-8322A7BBF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6126416"/>
        <c:axId val="1426117296"/>
      </c:lineChart>
      <c:catAx>
        <c:axId val="14261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6117296"/>
        <c:crosses val="autoZero"/>
        <c:auto val="1"/>
        <c:lblAlgn val="ctr"/>
        <c:lblOffset val="100"/>
        <c:noMultiLvlLbl val="0"/>
      </c:catAx>
      <c:valAx>
        <c:axId val="142611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61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 Renditen 10-jähriger Staatsanleihen in Prozent (2021–2025)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Griechenland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'Gr.12 - Staatsanl 10y 2021-2025'!$A$6:$A$25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  <c:pt idx="19">
                  <c:v>2025 Q4</c:v>
                </c:pt>
              </c:strCache>
            </c:strRef>
          </c:cat>
          <c:val>
            <c:numRef>
              <c:f>'Gr.12 - Staatsanl 10y 2021-2025'!$B$6:$B$25</c:f>
              <c:numCache>
                <c:formatCode>General</c:formatCode>
                <c:ptCount val="20"/>
                <c:pt idx="0">
                  <c:v>0.86899999999999999</c:v>
                </c:pt>
                <c:pt idx="1">
                  <c:v>0.82699999999999996</c:v>
                </c:pt>
                <c:pt idx="2">
                  <c:v>0.84699999999999998</c:v>
                </c:pt>
                <c:pt idx="3">
                  <c:v>1.3140000000000001</c:v>
                </c:pt>
                <c:pt idx="4">
                  <c:v>2.6720000000000002</c:v>
                </c:pt>
                <c:pt idx="5">
                  <c:v>3.62</c:v>
                </c:pt>
                <c:pt idx="6">
                  <c:v>4.8280000000000003</c:v>
                </c:pt>
                <c:pt idx="7">
                  <c:v>4.5919999999999996</c:v>
                </c:pt>
                <c:pt idx="8">
                  <c:v>4.26</c:v>
                </c:pt>
                <c:pt idx="9">
                  <c:v>3.7210000000000001</c:v>
                </c:pt>
                <c:pt idx="10">
                  <c:v>4.3620000000000001</c:v>
                </c:pt>
                <c:pt idx="11">
                  <c:v>3.0760000000000001</c:v>
                </c:pt>
                <c:pt idx="12">
                  <c:v>3.286</c:v>
                </c:pt>
                <c:pt idx="13">
                  <c:v>3.734</c:v>
                </c:pt>
                <c:pt idx="14">
                  <c:v>3.1240000000000001</c:v>
                </c:pt>
                <c:pt idx="15">
                  <c:v>3.2490000000000001</c:v>
                </c:pt>
                <c:pt idx="16">
                  <c:v>3.5750000000000002</c:v>
                </c:pt>
                <c:pt idx="17">
                  <c:v>3.298</c:v>
                </c:pt>
                <c:pt idx="18">
                  <c:v>3.407</c:v>
                </c:pt>
                <c:pt idx="19">
                  <c:v>3.4790000000000001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8-4F4C-85E4-1CCE97743DF3}"/>
            </c:ext>
          </c:extLst>
        </c:ser>
        <c:ser>
          <c:idx val="1"/>
          <c:order val="1"/>
          <c:tx>
            <c:v>Italien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'Gr.12 - Staatsanl 10y 2021-2025'!$A$6:$A$25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  <c:pt idx="19">
                  <c:v>2025 Q4</c:v>
                </c:pt>
              </c:strCache>
            </c:strRef>
          </c:cat>
          <c:val>
            <c:numRef>
              <c:f>'Gr.12 - Staatsanl 10y 2021-2025'!$C$6:$C$25</c:f>
              <c:numCache>
                <c:formatCode>General</c:formatCode>
                <c:ptCount val="20"/>
                <c:pt idx="0">
                  <c:v>0.66900000000000004</c:v>
                </c:pt>
                <c:pt idx="1">
                  <c:v>0.82430000000000003</c:v>
                </c:pt>
                <c:pt idx="2">
                  <c:v>0.86250000000000004</c:v>
                </c:pt>
                <c:pt idx="3">
                  <c:v>1.1850000000000001</c:v>
                </c:pt>
                <c:pt idx="4">
                  <c:v>2.0419999999999998</c:v>
                </c:pt>
                <c:pt idx="5">
                  <c:v>3.3919999999999999</c:v>
                </c:pt>
                <c:pt idx="6">
                  <c:v>4.5069999999999997</c:v>
                </c:pt>
                <c:pt idx="7">
                  <c:v>4.7039999999999997</c:v>
                </c:pt>
                <c:pt idx="8">
                  <c:v>4.0979999999999999</c:v>
                </c:pt>
                <c:pt idx="9">
                  <c:v>4.0750000000000002</c:v>
                </c:pt>
                <c:pt idx="10">
                  <c:v>4.8</c:v>
                </c:pt>
                <c:pt idx="11">
                  <c:v>3.6989999999999998</c:v>
                </c:pt>
                <c:pt idx="12">
                  <c:v>3.677</c:v>
                </c:pt>
                <c:pt idx="13">
                  <c:v>4.0670000000000002</c:v>
                </c:pt>
                <c:pt idx="14">
                  <c:v>3.4649999999999999</c:v>
                </c:pt>
                <c:pt idx="15">
                  <c:v>3.5209999999999999</c:v>
                </c:pt>
                <c:pt idx="16">
                  <c:v>3.86</c:v>
                </c:pt>
                <c:pt idx="17">
                  <c:v>3.5070000000000001</c:v>
                </c:pt>
                <c:pt idx="18">
                  <c:v>3.5642999999999998</c:v>
                </c:pt>
                <c:pt idx="19">
                  <c:v>3.5118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8-4F4C-85E4-1CCE97743DF3}"/>
            </c:ext>
          </c:extLst>
        </c:ser>
        <c:ser>
          <c:idx val="2"/>
          <c:order val="2"/>
          <c:tx>
            <c:v>Portugal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'Gr.12 - Staatsanl 10y 2021-2025'!$A$6:$A$25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  <c:pt idx="19">
                  <c:v>2025 Q4</c:v>
                </c:pt>
              </c:strCache>
            </c:strRef>
          </c:cat>
          <c:val>
            <c:numRef>
              <c:f>'Gr.12 - Staatsanl 10y 2021-2025'!$D$6:$D$25</c:f>
              <c:numCache>
                <c:formatCode>General</c:formatCode>
                <c:ptCount val="20"/>
                <c:pt idx="0">
                  <c:v>0.22700000000000001</c:v>
                </c:pt>
                <c:pt idx="1">
                  <c:v>0.40799999999999997</c:v>
                </c:pt>
                <c:pt idx="2">
                  <c:v>0.37</c:v>
                </c:pt>
                <c:pt idx="3">
                  <c:v>0.48499999999999999</c:v>
                </c:pt>
                <c:pt idx="4">
                  <c:v>1.371</c:v>
                </c:pt>
                <c:pt idx="5">
                  <c:v>2.4569999999999999</c:v>
                </c:pt>
                <c:pt idx="6">
                  <c:v>3.1829999999999998</c:v>
                </c:pt>
                <c:pt idx="7">
                  <c:v>3.5990000000000002</c:v>
                </c:pt>
                <c:pt idx="8">
                  <c:v>3.1579999999999999</c:v>
                </c:pt>
                <c:pt idx="9">
                  <c:v>3.133</c:v>
                </c:pt>
                <c:pt idx="10">
                  <c:v>3.593</c:v>
                </c:pt>
                <c:pt idx="11">
                  <c:v>2.786</c:v>
                </c:pt>
                <c:pt idx="12">
                  <c:v>3.0009999999999999</c:v>
                </c:pt>
                <c:pt idx="13">
                  <c:v>3.2389999999999999</c:v>
                </c:pt>
                <c:pt idx="14">
                  <c:v>2.71</c:v>
                </c:pt>
                <c:pt idx="15">
                  <c:v>2.85</c:v>
                </c:pt>
                <c:pt idx="16">
                  <c:v>3.262</c:v>
                </c:pt>
                <c:pt idx="17">
                  <c:v>3.0489999999999999</c:v>
                </c:pt>
                <c:pt idx="18">
                  <c:v>3.12</c:v>
                </c:pt>
                <c:pt idx="19">
                  <c:v>3.1589999999999998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78-4F4C-85E4-1CCE97743DF3}"/>
            </c:ext>
          </c:extLst>
        </c:ser>
        <c:ser>
          <c:idx val="3"/>
          <c:order val="3"/>
          <c:tx>
            <c:v>Spanien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'Gr.12 - Staatsanl 10y 2021-2025'!$A$6:$A$25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  <c:pt idx="19">
                  <c:v>2025 Q4</c:v>
                </c:pt>
              </c:strCache>
            </c:strRef>
          </c:cat>
          <c:val>
            <c:numRef>
              <c:f>'Gr.12 - Staatsanl 10y 2021-2025'!$E$6:$E$25</c:f>
              <c:numCache>
                <c:formatCode>General</c:formatCode>
                <c:ptCount val="20"/>
                <c:pt idx="0">
                  <c:v>0.33900000000000002</c:v>
                </c:pt>
                <c:pt idx="1">
                  <c:v>0.42099999999999999</c:v>
                </c:pt>
                <c:pt idx="2">
                  <c:v>0.46100000000000002</c:v>
                </c:pt>
                <c:pt idx="3">
                  <c:v>0.59499999999999997</c:v>
                </c:pt>
                <c:pt idx="4">
                  <c:v>1.444</c:v>
                </c:pt>
                <c:pt idx="5">
                  <c:v>2.4620000000000002</c:v>
                </c:pt>
                <c:pt idx="6">
                  <c:v>3.3</c:v>
                </c:pt>
                <c:pt idx="7">
                  <c:v>3.657</c:v>
                </c:pt>
                <c:pt idx="8">
                  <c:v>3.306</c:v>
                </c:pt>
                <c:pt idx="9">
                  <c:v>3.3860000000000001</c:v>
                </c:pt>
                <c:pt idx="10">
                  <c:v>3.9489999999999998</c:v>
                </c:pt>
                <c:pt idx="11">
                  <c:v>2.9910000000000001</c:v>
                </c:pt>
                <c:pt idx="12">
                  <c:v>3.153</c:v>
                </c:pt>
                <c:pt idx="13">
                  <c:v>3.411</c:v>
                </c:pt>
                <c:pt idx="14">
                  <c:v>2.9359999999999999</c:v>
                </c:pt>
                <c:pt idx="15">
                  <c:v>3.0649999999999999</c:v>
                </c:pt>
                <c:pt idx="16">
                  <c:v>3.3650000000000002</c:v>
                </c:pt>
                <c:pt idx="17">
                  <c:v>3.246</c:v>
                </c:pt>
                <c:pt idx="18">
                  <c:v>3.258</c:v>
                </c:pt>
                <c:pt idx="19">
                  <c:v>3.2919999999999998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78-4F4C-85E4-1CCE97743DF3}"/>
            </c:ext>
          </c:extLst>
        </c:ser>
        <c:ser>
          <c:idx val="4"/>
          <c:order val="4"/>
          <c:tx>
            <c:v>Frankreich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'Gr.12 - Staatsanl 10y 2021-2025'!$A$6:$A$25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  <c:pt idx="19">
                  <c:v>2025 Q4</c:v>
                </c:pt>
              </c:strCache>
            </c:strRef>
          </c:cat>
          <c:val>
            <c:numRef>
              <c:f>'Gr.12 - Staatsanl 10y 2021-2025'!$F$6:$F$25</c:f>
              <c:numCache>
                <c:formatCode>General</c:formatCode>
                <c:ptCount val="20"/>
                <c:pt idx="0">
                  <c:v>-4.7600000000000003E-2</c:v>
                </c:pt>
                <c:pt idx="1">
                  <c:v>0.13100000000000001</c:v>
                </c:pt>
                <c:pt idx="2">
                  <c:v>0.155</c:v>
                </c:pt>
                <c:pt idx="3">
                  <c:v>0.19400000000000001</c:v>
                </c:pt>
                <c:pt idx="4">
                  <c:v>0.98499999999999999</c:v>
                </c:pt>
                <c:pt idx="5">
                  <c:v>1.9570000000000001</c:v>
                </c:pt>
                <c:pt idx="6">
                  <c:v>2.7210000000000001</c:v>
                </c:pt>
                <c:pt idx="7">
                  <c:v>3.113</c:v>
                </c:pt>
                <c:pt idx="8">
                  <c:v>2.7959999999999998</c:v>
                </c:pt>
                <c:pt idx="9">
                  <c:v>2.9369999999999998</c:v>
                </c:pt>
                <c:pt idx="10">
                  <c:v>3.415</c:v>
                </c:pt>
                <c:pt idx="11">
                  <c:v>2.5579999999999998</c:v>
                </c:pt>
                <c:pt idx="12">
                  <c:v>2.8029999999999999</c:v>
                </c:pt>
                <c:pt idx="13">
                  <c:v>3.2879999999999998</c:v>
                </c:pt>
                <c:pt idx="14">
                  <c:v>2.9249999999999998</c:v>
                </c:pt>
                <c:pt idx="15">
                  <c:v>3.1949999999999998</c:v>
                </c:pt>
                <c:pt idx="16">
                  <c:v>3.4460000000000002</c:v>
                </c:pt>
                <c:pt idx="17">
                  <c:v>3.2890000000000001</c:v>
                </c:pt>
                <c:pt idx="18">
                  <c:v>3.5354999999999999</c:v>
                </c:pt>
                <c:pt idx="19">
                  <c:v>3.5605000000000002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78-4F4C-85E4-1CCE97743DF3}"/>
            </c:ext>
          </c:extLst>
        </c:ser>
        <c:ser>
          <c:idx val="5"/>
          <c:order val="5"/>
          <c:tx>
            <c:v>Österreich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'Gr.12 - Staatsanl 10y 2021-2025'!$A$6:$A$25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  <c:pt idx="19">
                  <c:v>2025 Q4</c:v>
                </c:pt>
              </c:strCache>
            </c:strRef>
          </c:cat>
          <c:val>
            <c:numRef>
              <c:f>'Gr.12 - Staatsanl 10y 2021-2025'!$G$6:$G$25</c:f>
              <c:numCache>
                <c:formatCode>General</c:formatCode>
                <c:ptCount val="20"/>
                <c:pt idx="0">
                  <c:v>-0.06</c:v>
                </c:pt>
                <c:pt idx="1">
                  <c:v>4.0000000000000001E-3</c:v>
                </c:pt>
                <c:pt idx="2">
                  <c:v>3.4000000000000002E-2</c:v>
                </c:pt>
                <c:pt idx="3">
                  <c:v>0.102405</c:v>
                </c:pt>
                <c:pt idx="4">
                  <c:v>1.0069999999999999</c:v>
                </c:pt>
                <c:pt idx="5">
                  <c:v>1.9359999999999999</c:v>
                </c:pt>
                <c:pt idx="6">
                  <c:v>2.8180000000000001</c:v>
                </c:pt>
                <c:pt idx="7">
                  <c:v>3.2029999999999998</c:v>
                </c:pt>
                <c:pt idx="8">
                  <c:v>2.9350000000000001</c:v>
                </c:pt>
                <c:pt idx="9">
                  <c:v>3.0409999999999999</c:v>
                </c:pt>
                <c:pt idx="10">
                  <c:v>3.4660000000000002</c:v>
                </c:pt>
                <c:pt idx="11">
                  <c:v>2.5960000000000001</c:v>
                </c:pt>
                <c:pt idx="12">
                  <c:v>2.8130000000000002</c:v>
                </c:pt>
                <c:pt idx="13">
                  <c:v>3.0609999999999999</c:v>
                </c:pt>
                <c:pt idx="14">
                  <c:v>2.6469999999999998</c:v>
                </c:pt>
                <c:pt idx="15">
                  <c:v>2.78</c:v>
                </c:pt>
                <c:pt idx="16">
                  <c:v>3.1440000000000001</c:v>
                </c:pt>
                <c:pt idx="17">
                  <c:v>2.996</c:v>
                </c:pt>
                <c:pt idx="18">
                  <c:v>3.0114999999999998</c:v>
                </c:pt>
                <c:pt idx="19">
                  <c:v>3.1086999999999998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78-4F4C-85E4-1CCE97743DF3}"/>
            </c:ext>
          </c:extLst>
        </c:ser>
        <c:ser>
          <c:idx val="6"/>
          <c:order val="6"/>
          <c:tx>
            <c:v>Deutschland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'Gr.12 - Staatsanl 10y 2021-2025'!$A$6:$A$25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2025 Q1</c:v>
                </c:pt>
                <c:pt idx="17">
                  <c:v>2025 Q2</c:v>
                </c:pt>
                <c:pt idx="18">
                  <c:v>2025 Q3</c:v>
                </c:pt>
                <c:pt idx="19">
                  <c:v>2025 Q4</c:v>
                </c:pt>
              </c:strCache>
            </c:strRef>
          </c:cat>
          <c:val>
            <c:numRef>
              <c:f>'Gr.12 - Staatsanl 10y 2021-2025'!$H$6:$H$25</c:f>
              <c:numCache>
                <c:formatCode>General</c:formatCode>
                <c:ptCount val="20"/>
                <c:pt idx="0">
                  <c:v>-0.29699999999999999</c:v>
                </c:pt>
                <c:pt idx="1">
                  <c:v>-0.20300000000000001</c:v>
                </c:pt>
                <c:pt idx="2">
                  <c:v>-0.19500000000000001</c:v>
                </c:pt>
                <c:pt idx="3">
                  <c:v>-0.17899999999999999</c:v>
                </c:pt>
                <c:pt idx="4">
                  <c:v>0.55400000000000005</c:v>
                </c:pt>
                <c:pt idx="5">
                  <c:v>1.367</c:v>
                </c:pt>
                <c:pt idx="6">
                  <c:v>2.1110000000000002</c:v>
                </c:pt>
                <c:pt idx="7">
                  <c:v>2.5619999999999998</c:v>
                </c:pt>
                <c:pt idx="8">
                  <c:v>2.31</c:v>
                </c:pt>
                <c:pt idx="9">
                  <c:v>2.3940000000000001</c:v>
                </c:pt>
                <c:pt idx="10">
                  <c:v>2.8380000000000001</c:v>
                </c:pt>
                <c:pt idx="11">
                  <c:v>2.0289999999999999</c:v>
                </c:pt>
                <c:pt idx="12">
                  <c:v>2.2919999999999998</c:v>
                </c:pt>
                <c:pt idx="13">
                  <c:v>2.4870000000000001</c:v>
                </c:pt>
                <c:pt idx="14">
                  <c:v>2.133</c:v>
                </c:pt>
                <c:pt idx="15">
                  <c:v>2.3639999999999999</c:v>
                </c:pt>
                <c:pt idx="16">
                  <c:v>2.7280000000000002</c:v>
                </c:pt>
                <c:pt idx="17">
                  <c:v>2.597</c:v>
                </c:pt>
                <c:pt idx="18">
                  <c:v>2.7120000000000002</c:v>
                </c:pt>
                <c:pt idx="19">
                  <c:v>2.8622999999999998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78-4F4C-85E4-1CCE97743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2437888"/>
        <c:axId val="1572425888"/>
      </c:lineChart>
      <c:catAx>
        <c:axId val="157243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2425888"/>
        <c:crosses val="autoZero"/>
        <c:auto val="1"/>
        <c:lblAlgn val="ctr"/>
        <c:lblOffset val="100"/>
        <c:noMultiLvlLbl val="0"/>
      </c:catAx>
      <c:valAx>
        <c:axId val="157242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243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0" i="0">
                <a:effectLst/>
              </a:rPr>
              <a:t>Emissionsvolumen nach Sektoren in Prozent</a:t>
            </a:r>
            <a:r>
              <a:rPr lang="de-DE" b="0" i="0" baseline="0">
                <a:effectLst/>
              </a:rPr>
              <a:t> (2025)</a:t>
            </a:r>
            <a:endParaRPr lang="de-DE" b="0" i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1A-400F-BF27-2BD20A04D1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1A-400F-BF27-2BD20A04D1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1A-400F-BF27-2BD20A04D1D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'Gr.13 Emissionsvolumen WP 2025'!$A$2:$A$4</c15:sqref>
                  </c15:fullRef>
                </c:ext>
              </c:extLst>
              <c:f>'Gr.13 Emissionsvolumen WP 2025'!$A$2:$A$4</c:f>
              <c:strCache>
                <c:ptCount val="3"/>
                <c:pt idx="0">
                  <c:v>Finanzielle Kapitalgesellschaften</c:v>
                </c:pt>
                <c:pt idx="1">
                  <c:v>Staat</c:v>
                </c:pt>
                <c:pt idx="2">
                  <c:v>Nicht-finanzielle Unternehmen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'Gr.13 Emissionsvolumen WP 2025'!$C$2:$C$5</c15:sqref>
                  </c15:fullRef>
                </c:ext>
              </c:extLst>
              <c:f>'Gr.13 Emissionsvolumen WP 2025'!$C$2:$C$4</c:f>
              <c:numCache>
                <c:formatCode>0%</c:formatCode>
                <c:ptCount val="3"/>
                <c:pt idx="0">
                  <c:v>0.42</c:v>
                </c:pt>
                <c:pt idx="1">
                  <c:v>0.55000000000000004</c:v>
                </c:pt>
                <c:pt idx="2">
                  <c:v>0.03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B71A-400F-BF27-2BD20A04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ATX Total</a:t>
            </a:r>
            <a:r>
              <a:rPr lang="de-DE" baseline="0"/>
              <a:t> Return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'Gr.14 ATX Total Return 2025'!$B$1</c:f>
              <c:strCache>
                <c:ptCount val="1"/>
                <c:pt idx="0">
                  <c:v>ATX TR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'Gr.14 ATX Total Return 2025'!$A$2:$A$26</c:f>
              <c:numCache>
                <c:formatCode>m/d/yyyy</c:formatCode>
                <c:ptCount val="25"/>
                <c:pt idx="0">
                  <c:v>45289</c:v>
                </c:pt>
                <c:pt idx="1">
                  <c:v>45322</c:v>
                </c:pt>
                <c:pt idx="2">
                  <c:v>45351</c:v>
                </c:pt>
                <c:pt idx="3">
                  <c:v>45380</c:v>
                </c:pt>
                <c:pt idx="4">
                  <c:v>45412</c:v>
                </c:pt>
                <c:pt idx="5">
                  <c:v>45443</c:v>
                </c:pt>
                <c:pt idx="6">
                  <c:v>45471</c:v>
                </c:pt>
                <c:pt idx="7">
                  <c:v>45504</c:v>
                </c:pt>
                <c:pt idx="8">
                  <c:v>45534</c:v>
                </c:pt>
                <c:pt idx="9">
                  <c:v>45565</c:v>
                </c:pt>
                <c:pt idx="10">
                  <c:v>45596</c:v>
                </c:pt>
                <c:pt idx="11">
                  <c:v>45625</c:v>
                </c:pt>
                <c:pt idx="12">
                  <c:v>45657</c:v>
                </c:pt>
                <c:pt idx="13">
                  <c:v>45688</c:v>
                </c:pt>
                <c:pt idx="14">
                  <c:v>45716</c:v>
                </c:pt>
                <c:pt idx="15">
                  <c:v>45747</c:v>
                </c:pt>
                <c:pt idx="16">
                  <c:v>45777</c:v>
                </c:pt>
                <c:pt idx="17">
                  <c:v>45807</c:v>
                </c:pt>
                <c:pt idx="18">
                  <c:v>45838</c:v>
                </c:pt>
                <c:pt idx="19">
                  <c:v>45869</c:v>
                </c:pt>
                <c:pt idx="20">
                  <c:v>45898</c:v>
                </c:pt>
                <c:pt idx="21">
                  <c:v>45930</c:v>
                </c:pt>
                <c:pt idx="22">
                  <c:v>45961</c:v>
                </c:pt>
                <c:pt idx="23">
                  <c:v>45989</c:v>
                </c:pt>
                <c:pt idx="24">
                  <c:v>46022</c:v>
                </c:pt>
              </c:numCache>
            </c:numRef>
          </c:cat>
          <c:val>
            <c:numRef>
              <c:f>'Gr.14 ATX Total Return 2025'!$B$2:$B$26</c:f>
              <c:numCache>
                <c:formatCode>General</c:formatCode>
                <c:ptCount val="25"/>
                <c:pt idx="0">
                  <c:v>7615.92</c:v>
                </c:pt>
                <c:pt idx="1">
                  <c:v>7663.62</c:v>
                </c:pt>
                <c:pt idx="2">
                  <c:v>7427.4</c:v>
                </c:pt>
                <c:pt idx="3">
                  <c:v>7871.14</c:v>
                </c:pt>
                <c:pt idx="4">
                  <c:v>8020.57</c:v>
                </c:pt>
                <c:pt idx="5">
                  <c:v>8486.2199999999993</c:v>
                </c:pt>
                <c:pt idx="6">
                  <c:v>8390.6</c:v>
                </c:pt>
                <c:pt idx="7">
                  <c:v>8625.5499999999993</c:v>
                </c:pt>
                <c:pt idx="8">
                  <c:v>8693.06</c:v>
                </c:pt>
                <c:pt idx="9">
                  <c:v>8518.48</c:v>
                </c:pt>
                <c:pt idx="10">
                  <c:v>8219.16</c:v>
                </c:pt>
                <c:pt idx="11">
                  <c:v>8248.57</c:v>
                </c:pt>
                <c:pt idx="12">
                  <c:v>8536.92</c:v>
                </c:pt>
                <c:pt idx="13">
                  <c:v>9006.23</c:v>
                </c:pt>
                <c:pt idx="14">
                  <c:v>9667.33</c:v>
                </c:pt>
                <c:pt idx="15">
                  <c:v>9565.6200000000008</c:v>
                </c:pt>
                <c:pt idx="16">
                  <c:v>9717.1</c:v>
                </c:pt>
                <c:pt idx="17">
                  <c:v>10665.9</c:v>
                </c:pt>
                <c:pt idx="18">
                  <c:v>10788.59</c:v>
                </c:pt>
                <c:pt idx="19">
                  <c:v>11027.26</c:v>
                </c:pt>
                <c:pt idx="20">
                  <c:v>11254.02</c:v>
                </c:pt>
                <c:pt idx="21">
                  <c:v>11306.82</c:v>
                </c:pt>
                <c:pt idx="22">
                  <c:v>11726.67</c:v>
                </c:pt>
                <c:pt idx="23">
                  <c:v>12218.38</c:v>
                </c:pt>
                <c:pt idx="24">
                  <c:v>12990.45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B-4B96-92D2-650323E9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598992"/>
        <c:axId val="750448592"/>
      </c:lineChart>
      <c:dateAx>
        <c:axId val="7545989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0448592"/>
        <c:crosses val="autoZero"/>
        <c:auto val="1"/>
        <c:lblOffset val="100"/>
        <c:baseTimeUnit val="months"/>
      </c:dateAx>
      <c:valAx>
        <c:axId val="750448592"/>
        <c:scaling>
          <c:orientation val="minMax"/>
          <c:min val="7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459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>
                <a:effectLst/>
              </a:rPr>
              <a:t>Derivate nach Anlageklasse gemäß Nominalwert  2025 (in Prozent, gerundet)</a:t>
            </a:r>
            <a:endParaRPr lang="de-DE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2784776338370919"/>
          <c:y val="0.27555782956068653"/>
          <c:w val="0.33401644739373659"/>
          <c:h val="0.541971332419130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A5-4E47-90BE-40D2748D3F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A5-4E47-90BE-40D2748D3F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CA5-4E47-90BE-40D2748D3F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A5-4E47-90BE-40D2748D3F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CA5-4E47-90BE-40D2748D3FE8}"/>
              </c:ext>
            </c:extLst>
          </c:dPt>
          <c:dLbls>
            <c:dLbl>
              <c:idx val="0"/>
              <c:layout>
                <c:manualLayout>
                  <c:x val="0.10832536542008718"/>
                  <c:y val="-4.62962962962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A5-4E47-90BE-40D2748D3FE8}"/>
                </c:ext>
              </c:extLst>
            </c:dLbl>
            <c:dLbl>
              <c:idx val="1"/>
              <c:layout>
                <c:manualLayout>
                  <c:x val="-0.15269101241245678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A5-4E47-90BE-40D2748D3FE8}"/>
                </c:ext>
              </c:extLst>
            </c:dLbl>
            <c:dLbl>
              <c:idx val="2"/>
              <c:layout>
                <c:manualLayout>
                  <c:x val="-0.11660040947860337"/>
                  <c:y val="-8.796296296296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A5-4E47-90BE-40D2748D3FE8}"/>
                </c:ext>
              </c:extLst>
            </c:dLbl>
            <c:dLbl>
              <c:idx val="3"/>
              <c:layout>
                <c:manualLayout>
                  <c:x val="-5.5524004513620648E-3"/>
                  <c:y val="-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A5-4E47-90BE-40D2748D3FE8}"/>
                </c:ext>
              </c:extLst>
            </c:dLbl>
            <c:dLbl>
              <c:idx val="4"/>
              <c:layout>
                <c:manualLayout>
                  <c:x val="0.14436241173541359"/>
                  <c:y val="-6.4814814814814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A5-4E47-90BE-40D2748D3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'Gr.15 Derivate 2025 '!$A$2:$A$6</c:f>
              <c:strCache>
                <c:ptCount val="5"/>
                <c:pt idx="0">
                  <c:v>Zinsderivate</c:v>
                </c:pt>
                <c:pt idx="1">
                  <c:v>Währungsderivate</c:v>
                </c:pt>
                <c:pt idx="2">
                  <c:v>Warenderivate</c:v>
                </c:pt>
                <c:pt idx="3">
                  <c:v>Aktienderivate</c:v>
                </c:pt>
                <c:pt idx="4">
                  <c:v>Kreditderivate</c:v>
                </c:pt>
              </c:strCache>
            </c:strRef>
          </c:cat>
          <c:val>
            <c:numRef>
              <c:f>'Gr.15 Derivate 2025 '!$C$2:$C$6</c:f>
              <c:numCache>
                <c:formatCode>0.0%</c:formatCode>
                <c:ptCount val="5"/>
                <c:pt idx="0">
                  <c:v>0.86693435591629386</c:v>
                </c:pt>
                <c:pt idx="1">
                  <c:v>0.10179995309114201</c:v>
                </c:pt>
                <c:pt idx="2">
                  <c:v>1.1410955803427566E-2</c:v>
                </c:pt>
                <c:pt idx="3">
                  <c:v>1.8314353517442622E-2</c:v>
                </c:pt>
                <c:pt idx="4">
                  <c:v>1.5403816716939686E-3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5-4E47-90BE-40D2748D3F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Marktanteile der Sektoren</a:t>
            </a:r>
            <a:r>
              <a:rPr lang="en-US" sz="1400" b="0" i="0" baseline="30000">
                <a:effectLst/>
              </a:rPr>
              <a:t>1</a:t>
            </a:r>
            <a:r>
              <a:rPr lang="en-US" sz="1400" b="0" i="0" baseline="0">
                <a:effectLst/>
              </a:rPr>
              <a:t> in Prozent (2025)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4824185238167454"/>
          <c:y val="0.20414494699790434"/>
          <c:w val="0.3389143613685458"/>
          <c:h val="0.53984603495748695"/>
        </c:manualLayout>
      </c:layout>
      <c:doughnutChart>
        <c:varyColors val="1"/>
        <c:ser>
          <c:idx val="0"/>
          <c:order val="0"/>
          <c:tx>
            <c:strRef>
              <c:f>'Gr.16Marktanteile Sektoren 2025'!$B$24</c:f>
              <c:strCache>
                <c:ptCount val="1"/>
                <c:pt idx="0">
                  <c:v>Markt-Anteile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4D-4642-A44F-09B51A7201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4D-4642-A44F-09B51A7201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4D-4642-A44F-09B51A7201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4D-4642-A44F-09B51A7201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24D-4642-A44F-09B51A7201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24D-4642-A44F-09B51A7201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24D-4642-A44F-09B51A7201A8}"/>
              </c:ext>
            </c:extLst>
          </c:dPt>
          <c:dLbls>
            <c:dLbl>
              <c:idx val="0"/>
              <c:layout>
                <c:manualLayout>
                  <c:x val="5.8302967204581023E-2"/>
                  <c:y val="-2.4117140396210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4D-4642-A44F-09B51A7201A8}"/>
                </c:ext>
              </c:extLst>
            </c:dLbl>
            <c:dLbl>
              <c:idx val="1"/>
              <c:layout>
                <c:manualLayout>
                  <c:x val="6.2467464862051014E-3"/>
                  <c:y val="6.5460809646856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4D-4642-A44F-09B51A7201A8}"/>
                </c:ext>
              </c:extLst>
            </c:dLbl>
            <c:dLbl>
              <c:idx val="2"/>
              <c:layout>
                <c:manualLayout>
                  <c:x val="-6.454971369078609E-2"/>
                  <c:y val="3.44530577088710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4D-4642-A44F-09B51A7201A8}"/>
                </c:ext>
              </c:extLst>
            </c:dLbl>
            <c:dLbl>
              <c:idx val="3"/>
              <c:layout>
                <c:manualLayout>
                  <c:x val="-4.3727225403435675E-2"/>
                  <c:y val="-3.4453057708871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4D-4642-A44F-09B51A7201A8}"/>
                </c:ext>
              </c:extLst>
            </c:dLbl>
            <c:dLbl>
              <c:idx val="4"/>
              <c:layout>
                <c:manualLayout>
                  <c:x val="-3.9562727745965642E-2"/>
                  <c:y val="-4.4788975021533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4D-4642-A44F-09B51A7201A8}"/>
                </c:ext>
              </c:extLst>
            </c:dLbl>
            <c:dLbl>
              <c:idx val="5"/>
              <c:layout>
                <c:manualLayout>
                  <c:x val="-3.1233732431025583E-2"/>
                  <c:y val="-5.1679586563307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4D-4642-A44F-09B51A7201A8}"/>
                </c:ext>
              </c:extLst>
            </c:dLbl>
            <c:dLbl>
              <c:idx val="6"/>
              <c:layout>
                <c:manualLayout>
                  <c:x val="-1.2493492972410203E-2"/>
                  <c:y val="-6.8906115417743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4D-4642-A44F-09B51A72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'Gr.16Marktanteile Sektoren 2025'!$A$25:$A$31</c:f>
              <c:strCache>
                <c:ptCount val="7"/>
                <c:pt idx="0">
                  <c:v>Raiffeisenbanken</c:v>
                </c:pt>
                <c:pt idx="1">
                  <c:v>Aktienbanken</c:v>
                </c:pt>
                <c:pt idx="2">
                  <c:v>Sparkassen</c:v>
                </c:pt>
                <c:pt idx="3">
                  <c:v>Hypothekenbanken</c:v>
                </c:pt>
                <c:pt idx="4">
                  <c:v>Sonderbanken</c:v>
                </c:pt>
                <c:pt idx="5">
                  <c:v>Volksbanken</c:v>
                </c:pt>
                <c:pt idx="6">
                  <c:v>Bausparkassen</c:v>
                </c:pt>
              </c:strCache>
            </c:strRef>
          </c:cat>
          <c:val>
            <c:numRef>
              <c:f>'Gr.16Marktanteile Sektoren 2025'!$B$25:$B$31</c:f>
              <c:numCache>
                <c:formatCode>0.0%</c:formatCode>
                <c:ptCount val="7"/>
                <c:pt idx="0">
                  <c:v>0.34779008289512053</c:v>
                </c:pt>
                <c:pt idx="1">
                  <c:v>0.26838697033502024</c:v>
                </c:pt>
                <c:pt idx="2">
                  <c:v>0.22752527806673084</c:v>
                </c:pt>
                <c:pt idx="3">
                  <c:v>5.2413187458271539E-2</c:v>
                </c:pt>
                <c:pt idx="4">
                  <c:v>4.5333431811535235E-2</c:v>
                </c:pt>
                <c:pt idx="5">
                  <c:v>3.5499600539369756E-2</c:v>
                </c:pt>
                <c:pt idx="6">
                  <c:v>2.3051448894906738E-2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4D-4642-A44F-09B51A720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30265279830433178"/>
          <c:w val="0.26350186705579032"/>
          <c:h val="0.48175853494769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aseline="0"/>
              <a:t>NPL-Quoten in Prozent (2021-2025)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'Gr.17 NPL-Quote 2021-2025'!$B$1</c:f>
              <c:strCache>
                <c:ptCount val="1"/>
                <c:pt idx="0">
                  <c:v>NPL-Quote konsolidiert  </c:v>
                </c:pt>
              </c:strCache>
            </c:strRef>
          </c:tx>
          <c:spPr>
            <a:solidFill>
              <a:srgbClr val="EC6600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'Gr.17 NPL-Quote 2021-2025'!$A$2:$A$6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'Gr.17 NPL-Quote 2021-2025'!$B$2:$B$6</c:f>
              <c:numCache>
                <c:formatCode>0.0%</c:formatCode>
                <c:ptCount val="5"/>
                <c:pt idx="0">
                  <c:v>2.1284933013056031E-2</c:v>
                </c:pt>
                <c:pt idx="1">
                  <c:v>2.0710113552817402E-2</c:v>
                </c:pt>
                <c:pt idx="2">
                  <c:v>2.5953019702684391E-2</c:v>
                </c:pt>
                <c:pt idx="3">
                  <c:v>2.9651382954579652E-2</c:v>
                </c:pt>
                <c:pt idx="4">
                  <c:v>3.0137236454178304E-2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8-48E2-A010-5131CD4AD911}"/>
            </c:ext>
          </c:extLst>
        </c:ser>
        <c:ser>
          <c:idx val="1"/>
          <c:order val="1"/>
          <c:tx>
            <c:strRef>
              <c:f>'Gr.17 NPL-Quote 2021-2025'!$C$1</c:f>
              <c:strCache>
                <c:ptCount val="1"/>
                <c:pt idx="0">
                  <c:v>NPL-Quote Österreich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'Gr.17 NPL-Quote 2021-2025'!$A$2:$A$6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'Gr.17 NPL-Quote 2021-2025'!$C$2:$C$6</c:f>
              <c:numCache>
                <c:formatCode>0.0%</c:formatCode>
                <c:ptCount val="5"/>
                <c:pt idx="0">
                  <c:v>1.7899999999999999E-2</c:v>
                </c:pt>
                <c:pt idx="1">
                  <c:v>1.7000000000000001E-2</c:v>
                </c:pt>
                <c:pt idx="2">
                  <c:v>2.4299999999999999E-2</c:v>
                </c:pt>
                <c:pt idx="3">
                  <c:v>3.0711454050069462E-2</c:v>
                </c:pt>
                <c:pt idx="4">
                  <c:v>3.1001896107365152E-2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8-48E2-A010-5131CD4AD911}"/>
            </c:ext>
          </c:extLst>
        </c:ser>
        <c:ser>
          <c:idx val="2"/>
          <c:order val="2"/>
          <c:tx>
            <c:strRef>
              <c:f>'Gr.17 NPL-Quote 2021-2025'!$D$1</c:f>
              <c:strCache>
                <c:ptCount val="1"/>
                <c:pt idx="0">
                  <c:v>NPL-Quote CESEE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'Gr.17 NPL-Quote 2021-2025'!$A$2:$A$6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'Gr.17 NPL-Quote 2021-2025'!$D$2:$D$6</c:f>
              <c:numCache>
                <c:formatCode>0.0%</c:formatCode>
                <c:ptCount val="5"/>
                <c:pt idx="0">
                  <c:v>2.2399194884409328E-2</c:v>
                </c:pt>
                <c:pt idx="1">
                  <c:v>2.0740742819315646E-2</c:v>
                </c:pt>
                <c:pt idx="2">
                  <c:v>1.9827227997909161E-2</c:v>
                </c:pt>
                <c:pt idx="3">
                  <c:v>1.8682228407468845E-2</c:v>
                </c:pt>
                <c:pt idx="4">
                  <c:v>1.7755786914073549E-2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58-48E2-A010-5131CD4A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9236799"/>
        <c:axId val="1139237759"/>
      </c:barChart>
      <c:catAx>
        <c:axId val="113923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9237759"/>
        <c:crosses val="autoZero"/>
        <c:auto val="1"/>
        <c:lblAlgn val="ctr"/>
        <c:lblOffset val="100"/>
        <c:noMultiLvlLbl val="0"/>
      </c:catAx>
      <c:valAx>
        <c:axId val="113923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923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Strom -</a:t>
            </a:r>
            <a:r>
              <a:rPr lang="de-DE" baseline="0"/>
              <a:t> und Gaspreis in Euro (2021-2025)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 1 Öl-&amp; Gaspreis 2021-2025'!$B$38</c:f>
              <c:strCache>
                <c:ptCount val="1"/>
                <c:pt idx="0">
                  <c:v>Strompreis (EUR)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'Gr. 1 Öl-&amp; Gaspreis 2021-2025'!$A$51:$A$70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Q1 2024</c:v>
                </c:pt>
                <c:pt idx="13">
                  <c:v>Q2 2024</c:v>
                </c:pt>
                <c:pt idx="14">
                  <c:v>Q3 2024</c:v>
                </c:pt>
                <c:pt idx="15">
                  <c:v>Q4 2024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'Gr. 1 Öl-&amp; Gaspreis 2021-2025'!$B$51:$B$70</c:f>
              <c:numCache>
                <c:formatCode>General</c:formatCode>
                <c:ptCount val="20"/>
                <c:pt idx="0">
                  <c:v>58.72</c:v>
                </c:pt>
                <c:pt idx="1">
                  <c:v>92.38</c:v>
                </c:pt>
                <c:pt idx="2">
                  <c:v>112.57</c:v>
                </c:pt>
                <c:pt idx="3">
                  <c:v>12.13</c:v>
                </c:pt>
                <c:pt idx="4">
                  <c:v>209.19</c:v>
                </c:pt>
                <c:pt idx="5">
                  <c:v>325.48</c:v>
                </c:pt>
                <c:pt idx="6">
                  <c:v>315.49</c:v>
                </c:pt>
                <c:pt idx="7">
                  <c:v>14.63</c:v>
                </c:pt>
                <c:pt idx="8">
                  <c:v>97.59</c:v>
                </c:pt>
                <c:pt idx="9">
                  <c:v>110.03</c:v>
                </c:pt>
                <c:pt idx="10">
                  <c:v>105.27</c:v>
                </c:pt>
                <c:pt idx="11">
                  <c:v>34.06</c:v>
                </c:pt>
                <c:pt idx="12">
                  <c:v>53.25</c:v>
                </c:pt>
                <c:pt idx="13">
                  <c:v>70.55</c:v>
                </c:pt>
                <c:pt idx="14">
                  <c:v>33.32</c:v>
                </c:pt>
                <c:pt idx="15">
                  <c:v>62.1</c:v>
                </c:pt>
                <c:pt idx="16">
                  <c:v>104.4</c:v>
                </c:pt>
                <c:pt idx="17">
                  <c:v>102.42</c:v>
                </c:pt>
                <c:pt idx="18">
                  <c:v>136.16999999999999</c:v>
                </c:pt>
                <c:pt idx="19">
                  <c:v>136.16999999999999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3-4B4F-977D-EB6D30ED5023}"/>
            </c:ext>
          </c:extLst>
        </c:ser>
        <c:ser>
          <c:idx val="1"/>
          <c:order val="1"/>
          <c:tx>
            <c:strRef>
              <c:f>'Gr. 1 Öl-&amp; Gaspreis 2021-2025'!$C$38</c:f>
              <c:strCache>
                <c:ptCount val="1"/>
                <c:pt idx="0">
                  <c:v>Gaspreis (EUR)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'Gr. 1 Öl-&amp; Gaspreis 2021-2025'!$A$51:$A$70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Q1 2024</c:v>
                </c:pt>
                <c:pt idx="13">
                  <c:v>Q2 2024</c:v>
                </c:pt>
                <c:pt idx="14">
                  <c:v>Q3 2024</c:v>
                </c:pt>
                <c:pt idx="15">
                  <c:v>Q4 2024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'Gr. 1 Öl-&amp; Gaspreis 2021-2025'!$C$51:$C$70</c:f>
              <c:numCache>
                <c:formatCode>General</c:formatCode>
                <c:ptCount val="20"/>
                <c:pt idx="0">
                  <c:v>18.91</c:v>
                </c:pt>
                <c:pt idx="1">
                  <c:v>34.51</c:v>
                </c:pt>
                <c:pt idx="2">
                  <c:v>82.33</c:v>
                </c:pt>
                <c:pt idx="3">
                  <c:v>75.180000000000007</c:v>
                </c:pt>
                <c:pt idx="4">
                  <c:v>122.52</c:v>
                </c:pt>
                <c:pt idx="5">
                  <c:v>145.85</c:v>
                </c:pt>
                <c:pt idx="6">
                  <c:v>191.68</c:v>
                </c:pt>
                <c:pt idx="7">
                  <c:v>73.540000000000006</c:v>
                </c:pt>
                <c:pt idx="8">
                  <c:v>47.72</c:v>
                </c:pt>
                <c:pt idx="9">
                  <c:v>36</c:v>
                </c:pt>
                <c:pt idx="10">
                  <c:v>42.46</c:v>
                </c:pt>
                <c:pt idx="11">
                  <c:v>33.03</c:v>
                </c:pt>
                <c:pt idx="12">
                  <c:v>27.6</c:v>
                </c:pt>
                <c:pt idx="13">
                  <c:v>34.35</c:v>
                </c:pt>
                <c:pt idx="14">
                  <c:v>39.630000000000003</c:v>
                </c:pt>
                <c:pt idx="15">
                  <c:v>50.03</c:v>
                </c:pt>
                <c:pt idx="16">
                  <c:v>41.68</c:v>
                </c:pt>
                <c:pt idx="17">
                  <c:v>34.340000000000003</c:v>
                </c:pt>
                <c:pt idx="18">
                  <c:v>32.57</c:v>
                </c:pt>
                <c:pt idx="19">
                  <c:v>29.45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3-4B4F-977D-EB6D30ED5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0851311"/>
        <c:axId val="1741952287"/>
      </c:lineChart>
      <c:catAx>
        <c:axId val="175085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1952287"/>
        <c:crosses val="autoZero"/>
        <c:auto val="1"/>
        <c:lblAlgn val="ctr"/>
        <c:lblOffset val="100"/>
        <c:noMultiLvlLbl val="0"/>
      </c:catAx>
      <c:valAx>
        <c:axId val="174195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0851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Eigenmittelausstattung in Prozent (2021-2025)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 18 Eigenmittel 2021-2025'!$A$2</c:f>
              <c:strCache>
                <c:ptCount val="1"/>
                <c:pt idx="0">
                  <c:v>Harte Kernkapitalquote</c:v>
                </c:pt>
              </c:strCache>
            </c:strRef>
          </c:tx>
          <c:spPr>
            <a:ln w="28575" cap="rnd">
              <a:solidFill>
                <a:srgbClr val="00763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'Gr. 18 Eigenmittel 2021-2025'!$B$1:$F$1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 18 Eigenmittel 2021-2025'!$B$2:$F$2</c:f>
              <c:numCache>
                <c:formatCode>0.0%</c:formatCode>
                <c:ptCount val="5"/>
                <c:pt idx="0">
                  <c:v>0.1603</c:v>
                </c:pt>
                <c:pt idx="1">
                  <c:v>0.16489999999999999</c:v>
                </c:pt>
                <c:pt idx="2">
                  <c:v>0.17610000000000001</c:v>
                </c:pt>
                <c:pt idx="3">
                  <c:v>0.1787</c:v>
                </c:pt>
                <c:pt idx="4">
                  <c:v>0.1903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0-4B76-8BFF-AAC9F902BB62}"/>
            </c:ext>
          </c:extLst>
        </c:ser>
        <c:ser>
          <c:idx val="1"/>
          <c:order val="1"/>
          <c:tx>
            <c:strRef>
              <c:f>'Gr. 18 Eigenmittel 2021-2025'!$A$3</c:f>
              <c:strCache>
                <c:ptCount val="1"/>
                <c:pt idx="0">
                  <c:v>Kernkapitalquote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'Gr. 18 Eigenmittel 2021-2025'!$B$1:$F$1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 18 Eigenmittel 2021-2025'!$B$3:$F$3</c:f>
              <c:numCache>
                <c:formatCode>0.0%</c:formatCode>
                <c:ptCount val="5"/>
                <c:pt idx="0">
                  <c:v>0.17100000000000001</c:v>
                </c:pt>
                <c:pt idx="1">
                  <c:v>0.17510000000000001</c:v>
                </c:pt>
                <c:pt idx="2">
                  <c:v>0.1865</c:v>
                </c:pt>
                <c:pt idx="3">
                  <c:v>0.1895</c:v>
                </c:pt>
                <c:pt idx="4">
                  <c:v>0.20180000000000001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0-4B76-8BFF-AAC9F902BB62}"/>
            </c:ext>
          </c:extLst>
        </c:ser>
        <c:ser>
          <c:idx val="2"/>
          <c:order val="2"/>
          <c:tx>
            <c:strRef>
              <c:f>'Gr. 18 Eigenmittel 2021-2025'!$A$4</c:f>
              <c:strCache>
                <c:ptCount val="1"/>
                <c:pt idx="0">
                  <c:v>Gesamtkapitalquote</c:v>
                </c:pt>
              </c:strCache>
            </c:strRef>
          </c:tx>
          <c:spPr>
            <a:ln w="28575" cap="rnd">
              <a:solidFill>
                <a:srgbClr val="EC66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'Gr. 18 Eigenmittel 2021-2025'!$B$1:$F$1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 18 Eigenmittel 2021-2025'!$B$4:$F$4</c:f>
              <c:numCache>
                <c:formatCode>0.0%</c:formatCode>
                <c:ptCount val="5"/>
                <c:pt idx="0">
                  <c:v>0.1928</c:v>
                </c:pt>
                <c:pt idx="1">
                  <c:v>0.19450000000000001</c:v>
                </c:pt>
                <c:pt idx="2">
                  <c:v>0.20599999999999999</c:v>
                </c:pt>
                <c:pt idx="3">
                  <c:v>0.21129999999999999</c:v>
                </c:pt>
                <c:pt idx="4">
                  <c:v>0.22370000000000001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90-4B76-8BFF-AAC9F902BB6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2040672"/>
        <c:axId val="452041000"/>
      </c:lineChart>
      <c:dateAx>
        <c:axId val="45204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041000"/>
        <c:crosses val="autoZero"/>
        <c:auto val="0"/>
        <c:lblOffset val="100"/>
        <c:baseTimeUnit val="days"/>
      </c:dateAx>
      <c:valAx>
        <c:axId val="452041000"/>
        <c:scaling>
          <c:orientation val="minMax"/>
          <c:max val="0.23"/>
          <c:min val="0.1400000000000000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204067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0707501299675178E-2"/>
          <c:y val="0.10313751116409933"/>
          <c:w val="0.89999997622686612"/>
          <c:h val="5.5562428042501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Aggregierte</a:t>
            </a:r>
            <a:r>
              <a:rPr lang="de-DE" baseline="0"/>
              <a:t> LCR &amp; NSFR in Prozent (2021-2025)</a:t>
            </a:r>
          </a:p>
          <a:p>
            <a:pPr>
              <a:defRPr/>
            </a:pP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 19 LCR &amp; NSFR in% 2021-2025'!$B$1</c:f>
              <c:strCache>
                <c:ptCount val="1"/>
                <c:pt idx="0">
                  <c:v>Liquidity Coverage Ratio (LCR)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'Gr. 19 LCR &amp; NSFR in% 2021-2025'!$A$2:$A$6</c:f>
              <c:strCache>
                <c:ptCount val="5"/>
                <c:pt idx="0">
                  <c:v>YE 2021</c:v>
                </c:pt>
                <c:pt idx="1">
                  <c:v>YE 2022</c:v>
                </c:pt>
                <c:pt idx="2">
                  <c:v>YE 2023</c:v>
                </c:pt>
                <c:pt idx="3">
                  <c:v>YE 2024</c:v>
                </c:pt>
                <c:pt idx="4">
                  <c:v>YE 2025</c:v>
                </c:pt>
              </c:strCache>
            </c:strRef>
          </c:cat>
          <c:val>
            <c:numRef>
              <c:f>'Gr. 19 LCR &amp; NSFR in% 2021-2025'!$B$2:$B$6</c:f>
              <c:numCache>
                <c:formatCode>0.0%</c:formatCode>
                <c:ptCount val="5"/>
                <c:pt idx="0">
                  <c:v>1.7595076652536401</c:v>
                </c:pt>
                <c:pt idx="1">
                  <c:v>1.6293054549917101</c:v>
                </c:pt>
                <c:pt idx="2">
                  <c:v>1.72350899587533</c:v>
                </c:pt>
                <c:pt idx="3">
                  <c:v>1.7647676002311301</c:v>
                </c:pt>
                <c:pt idx="4">
                  <c:v>1.6707850393900301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E-4171-A7A8-6AF56DF3A6FE}"/>
            </c:ext>
          </c:extLst>
        </c:ser>
        <c:ser>
          <c:idx val="1"/>
          <c:order val="1"/>
          <c:tx>
            <c:strRef>
              <c:f>'Gr. 19 LCR &amp; NSFR in% 2021-2025'!$C$1</c:f>
              <c:strCache>
                <c:ptCount val="1"/>
                <c:pt idx="0">
                  <c:v>Net Stable Funding Ratio (NSFR)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'Gr. 19 LCR &amp; NSFR in% 2021-2025'!$A$2:$A$6</c:f>
              <c:strCache>
                <c:ptCount val="5"/>
                <c:pt idx="0">
                  <c:v>YE 2021</c:v>
                </c:pt>
                <c:pt idx="1">
                  <c:v>YE 2022</c:v>
                </c:pt>
                <c:pt idx="2">
                  <c:v>YE 2023</c:v>
                </c:pt>
                <c:pt idx="3">
                  <c:v>YE 2024</c:v>
                </c:pt>
                <c:pt idx="4">
                  <c:v>YE 2025</c:v>
                </c:pt>
              </c:strCache>
            </c:strRef>
          </c:cat>
          <c:val>
            <c:numRef>
              <c:f>'Gr. 19 LCR &amp; NSFR in% 2021-2025'!$C$2:$C$6</c:f>
              <c:numCache>
                <c:formatCode>0.0%</c:formatCode>
                <c:ptCount val="5"/>
                <c:pt idx="0">
                  <c:v>1.3506881724342501</c:v>
                </c:pt>
                <c:pt idx="1">
                  <c:v>1.3040765135180099</c:v>
                </c:pt>
                <c:pt idx="2">
                  <c:v>1.34190755730316</c:v>
                </c:pt>
                <c:pt idx="3">
                  <c:v>1.3693687611204299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E-4171-A7A8-6AF56DF3A6F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92785824"/>
        <c:axId val="1192785344"/>
      </c:lineChart>
      <c:catAx>
        <c:axId val="119278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2785344"/>
        <c:crosses val="autoZero"/>
        <c:auto val="1"/>
        <c:lblAlgn val="ctr"/>
        <c:lblOffset val="100"/>
        <c:noMultiLvlLbl val="0"/>
      </c:catAx>
      <c:valAx>
        <c:axId val="1192785344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278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b="0" i="0">
                <a:effectLst/>
              </a:rPr>
              <a:t>Kapitalanlagenstruktur der Versicherungsunternehmen 2025 (in Prozent gerundet)</a:t>
            </a:r>
          </a:p>
        </c:rich>
      </c:tx>
      <c:layout>
        <c:manualLayout>
          <c:xMode val="edge"/>
          <c:yMode val="edge"/>
          <c:x val="0.1800767647027138"/>
          <c:y val="4.4242029928432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3906095988164148"/>
          <c:y val="0.13955748751808045"/>
          <c:w val="0.31880401609614306"/>
          <c:h val="0.541272786939279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8F-4590-9C06-D6A9C8FA60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8F-4590-9C06-D6A9C8FA60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8F-4590-9C06-D6A9C8FA60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48F-4590-9C06-D6A9C8FA60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48F-4590-9C06-D6A9C8FA60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48F-4590-9C06-D6A9C8FA60D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48F-4590-9C06-D6A9C8FA60D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48F-4590-9C06-D6A9C8FA60D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48F-4590-9C06-D6A9C8FA60D1}"/>
              </c:ext>
            </c:extLst>
          </c:dPt>
          <c:dLbls>
            <c:dLbl>
              <c:idx val="5"/>
              <c:spPr>
                <a:noFill/>
                <a:ln>
                  <a:solidFill>
                    <a:schemeClr val="bg1">
                      <a:alpha val="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648F-4590-9C06-D6A9C8FA60D1}"/>
                </c:ext>
              </c:extLst>
            </c:dLbl>
            <c:dLbl>
              <c:idx val="6"/>
              <c:layout>
                <c:manualLayout>
                  <c:x val="-1.3835512820000761E-2"/>
                  <c:y val="0.136809499225606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8F-4590-9C06-D6A9C8FA60D1}"/>
                </c:ext>
              </c:extLst>
            </c:dLbl>
            <c:dLbl>
              <c:idx val="7"/>
              <c:layout>
                <c:manualLayout>
                  <c:x val="1.1529888825845176E-2"/>
                  <c:y val="0.170366463033852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663188399622771E-2"/>
                      <c:h val="4.87222792682698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48F-4590-9C06-D6A9C8FA60D1}"/>
                </c:ext>
              </c:extLst>
            </c:dLbl>
            <c:dLbl>
              <c:idx val="8"/>
              <c:layout>
                <c:manualLayout>
                  <c:x val="2.9208304842223597E-2"/>
                  <c:y val="0.11874032008260196"/>
                </c:manualLayout>
              </c:layout>
              <c:spPr>
                <a:solidFill>
                  <a:schemeClr val="bg1">
                    <a:alpha val="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8F-4590-9C06-D6A9C8FA60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'Gr20 Kapitalanlagen VU 2025'!$B$2:$B$10</c:f>
              <c:strCache>
                <c:ptCount val="9"/>
                <c:pt idx="0">
                  <c:v>Anleihen außer Staatsanleihen</c:v>
                </c:pt>
                <c:pt idx="1">
                  <c:v>Staatsanleihen</c:v>
                </c:pt>
                <c:pt idx="2">
                  <c:v>Beteiligungen an verbundenen Unternehmen, einschl. Beteiligungen</c:v>
                </c:pt>
                <c:pt idx="3">
                  <c:v>Investmentfonds</c:v>
                </c:pt>
                <c:pt idx="4">
                  <c:v>Immobilien</c:v>
                </c:pt>
                <c:pt idx="5">
                  <c:v>Kredite und Hypotheken</c:v>
                </c:pt>
                <c:pt idx="6">
                  <c:v>Zahlungsmittel und Zahlungsmitteläquivalente</c:v>
                </c:pt>
                <c:pt idx="7">
                  <c:v>Aktien</c:v>
                </c:pt>
                <c:pt idx="8">
                  <c:v>Andere Investitionen</c:v>
                </c:pt>
              </c:strCache>
            </c:strRef>
          </c:cat>
          <c:val>
            <c:numRef>
              <c:f>'Gr20 Kapitalanlagen VU 2025'!$C$2:$C$10</c:f>
              <c:numCache>
                <c:formatCode>#,##0</c:formatCode>
                <c:ptCount val="9"/>
                <c:pt idx="0">
                  <c:v>20326503494.810001</c:v>
                </c:pt>
                <c:pt idx="1">
                  <c:v>18463091121.41</c:v>
                </c:pt>
                <c:pt idx="2">
                  <c:v>31426701399.950001</c:v>
                </c:pt>
                <c:pt idx="3">
                  <c:v>21084387884.93</c:v>
                </c:pt>
                <c:pt idx="4">
                  <c:v>10189178137.27</c:v>
                </c:pt>
                <c:pt idx="5">
                  <c:v>4929347860.8299999</c:v>
                </c:pt>
                <c:pt idx="6">
                  <c:v>1546106873.6700001</c:v>
                </c:pt>
                <c:pt idx="7">
                  <c:v>1517249432.9400001</c:v>
                </c:pt>
                <c:pt idx="8">
                  <c:v>866220463.69999993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48F-4590-9C06-D6A9C8FA60D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0658318635373E-2"/>
          <c:y val="0.78742555033581119"/>
          <c:w val="0.91911647843469635"/>
          <c:h val="0.123388865865451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SCR-Solvabilitätsgrad 2021–2025 (Median, in Prozent)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'Gr21 SCR-Solvabilitätsgrad'!$B$1</c:f>
              <c:strCache>
                <c:ptCount val="1"/>
                <c:pt idx="0">
                  <c:v>SCR (Median) in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'Gr21 SCR-Solvabilitätsgrad'!$A$2:$A$11</c15:sqref>
                  </c15:fullRef>
                </c:ext>
              </c:extLst>
              <c:f>'Gr21 SCR-Solvabilitätsgrad'!$A$7:$A$11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'Gr21 SCR-Solvabilitätsgrad'!$B$2:$B$11</c15:sqref>
                  </c15:fullRef>
                </c:ext>
              </c:extLst>
              <c:f>'Gr21 SCR-Solvabilitätsgrad'!$B$7:$B$11</c:f>
              <c:numCache>
                <c:formatCode>0.0</c:formatCode>
                <c:ptCount val="5"/>
                <c:pt idx="0">
                  <c:v>229.45243007575701</c:v>
                </c:pt>
                <c:pt idx="1">
                  <c:v>244.41074239999998</c:v>
                </c:pt>
                <c:pt idx="2">
                  <c:v>270.39115254830898</c:v>
                </c:pt>
                <c:pt idx="3">
                  <c:v>253.85271672999653</c:v>
                </c:pt>
                <c:pt idx="4">
                  <c:v>279.82032031188402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C-44D0-909F-9BB566163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9518528"/>
        <c:axId val="1949519008"/>
      </c:barChart>
      <c:catAx>
        <c:axId val="19495185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9519008"/>
        <c:crosses val="autoZero"/>
        <c:auto val="1"/>
        <c:lblAlgn val="ctr"/>
        <c:lblOffset val="100"/>
        <c:noMultiLvlLbl val="0"/>
      </c:catAx>
      <c:valAx>
        <c:axId val="194951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951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>
                <a:effectLst/>
              </a:rPr>
              <a:t> Kapitalanlagestruktur der Pensionskassen 2025 in Prozent </a:t>
            </a:r>
            <a:endParaRPr lang="de-DE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68-4C7F-B06C-1A0CC76E84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568-4C7F-B06C-1A0CC76E84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68-4C7F-B06C-1A0CC76E84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568-4C7F-B06C-1A0CC76E84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68-4C7F-B06C-1A0CC76E84A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568-4C7F-B06C-1A0CC76E84A5}"/>
              </c:ext>
            </c:extLst>
          </c:dPt>
          <c:dLbls>
            <c:dLbl>
              <c:idx val="0"/>
              <c:layout>
                <c:manualLayout>
                  <c:x val="2.7790487731812604E-3"/>
                  <c:y val="-9.6804121017129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68-4C7F-B06C-1A0CC76E84A5}"/>
                </c:ext>
              </c:extLst>
            </c:dLbl>
            <c:dLbl>
              <c:idx val="1"/>
              <c:layout>
                <c:manualLayout>
                  <c:x val="6.3922287613037324E-2"/>
                  <c:y val="-6.0632569201372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934401752093539E-2"/>
                      <c:h val="6.5226835953093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568-4C7F-B06C-1A0CC76E84A5}"/>
                </c:ext>
              </c:extLst>
            </c:dLbl>
            <c:dLbl>
              <c:idx val="2"/>
              <c:layout>
                <c:manualLayout>
                  <c:x val="6.11429530558236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68-4C7F-B06C-1A0CC76E84A5}"/>
                </c:ext>
              </c:extLst>
            </c:dLbl>
            <c:dLbl>
              <c:idx val="3"/>
              <c:layout>
                <c:manualLayout>
                  <c:x val="-6.6697170556350244E-2"/>
                  <c:y val="2.3048600242173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68-4C7F-B06C-1A0CC76E84A5}"/>
                </c:ext>
              </c:extLst>
            </c:dLbl>
            <c:dLbl>
              <c:idx val="4"/>
              <c:layout>
                <c:manualLayout>
                  <c:x val="-6.9476219329531505E-2"/>
                  <c:y val="-4.6097200484347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68-4C7F-B06C-1A0CC76E84A5}"/>
                </c:ext>
              </c:extLst>
            </c:dLbl>
            <c:dLbl>
              <c:idx val="5"/>
              <c:layout>
                <c:manualLayout>
                  <c:x val="-3.3348585278175122E-2"/>
                  <c:y val="-5.5316640581216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68-4C7F-B06C-1A0CC76E84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'Gr.22 Kapitalanlage PK 2025'!$B$1:$G$1</c:f>
              <c:strCache>
                <c:ptCount val="6"/>
                <c:pt idx="0">
                  <c:v>Guthaben bei Kreditinstituten</c:v>
                </c:pt>
                <c:pt idx="1">
                  <c:v>Darlehen und Kredite</c:v>
                </c:pt>
                <c:pt idx="2">
                  <c:v>Schuldverschreibungen</c:v>
                </c:pt>
                <c:pt idx="3">
                  <c:v>Aktien</c:v>
                </c:pt>
                <c:pt idx="4">
                  <c:v>Immobilien</c:v>
                </c:pt>
                <c:pt idx="5">
                  <c:v>Sonstige Vermögenswerte</c:v>
                </c:pt>
              </c:strCache>
            </c:strRef>
          </c:cat>
          <c:val>
            <c:numRef>
              <c:f>'Gr.22 Kapitalanlage PK 2025'!$B$11:$G$11</c:f>
              <c:numCache>
                <c:formatCode>#,##0.00</c:formatCode>
                <c:ptCount val="6"/>
                <c:pt idx="0">
                  <c:v>6.26</c:v>
                </c:pt>
                <c:pt idx="1">
                  <c:v>2.61</c:v>
                </c:pt>
                <c:pt idx="2">
                  <c:v>31.43</c:v>
                </c:pt>
                <c:pt idx="3">
                  <c:v>42.21</c:v>
                </c:pt>
                <c:pt idx="4">
                  <c:v>5.67</c:v>
                </c:pt>
                <c:pt idx="5">
                  <c:v>11.82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8-4C7F-B06C-1A0CC76E84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0"/>
              <a:t>Kapitalanlagestruktur der Betrieblichen Vorsorgekassen in Prozent</a:t>
            </a:r>
            <a:r>
              <a:rPr lang="de-DE" b="0" baseline="0"/>
              <a:t> (2025)</a:t>
            </a:r>
            <a:endParaRPr lang="de-DE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07-498E-A4C7-3579DE1C75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07-498E-A4C7-3579DE1C75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07-498E-A4C7-3579DE1C75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507-498E-A4C7-3579DE1C75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07-498E-A4C7-3579DE1C75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507-498E-A4C7-3579DE1C75D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07-498E-A4C7-3579DE1C75D4}"/>
              </c:ext>
            </c:extLst>
          </c:dPt>
          <c:dLbls>
            <c:dLbl>
              <c:idx val="0"/>
              <c:layout>
                <c:manualLayout>
                  <c:x val="6.50847411301398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7-498E-A4C7-3579DE1C75D4}"/>
                </c:ext>
              </c:extLst>
            </c:dLbl>
            <c:dLbl>
              <c:idx val="1"/>
              <c:layout>
                <c:manualLayout>
                  <c:x val="-6.6892650605977155E-2"/>
                  <c:y val="5.40732774703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07-498E-A4C7-3579DE1C75D4}"/>
                </c:ext>
              </c:extLst>
            </c:dLbl>
            <c:dLbl>
              <c:idx val="2"/>
              <c:layout>
                <c:manualLayout>
                  <c:x val="-7.41242885093259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07-498E-A4C7-3579DE1C75D4}"/>
                </c:ext>
              </c:extLst>
            </c:dLbl>
            <c:dLbl>
              <c:idx val="3"/>
              <c:layout>
                <c:manualLayout>
                  <c:x val="-6.50847411301399E-2"/>
                  <c:y val="-4.2689429581825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7-498E-A4C7-3579DE1C75D4}"/>
                </c:ext>
              </c:extLst>
            </c:dLbl>
            <c:dLbl>
              <c:idx val="4"/>
              <c:layout>
                <c:manualLayout>
                  <c:x val="-4.3389827420093251E-2"/>
                  <c:y val="-8.5378859163650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7-498E-A4C7-3579DE1C75D4}"/>
                </c:ext>
              </c:extLst>
            </c:dLbl>
            <c:dLbl>
              <c:idx val="5"/>
              <c:layout>
                <c:manualLayout>
                  <c:x val="-1.6271185282535034E-2"/>
                  <c:y val="-8.5378859163650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07-498E-A4C7-3579DE1C75D4}"/>
                </c:ext>
              </c:extLst>
            </c:dLbl>
            <c:dLbl>
              <c:idx val="6"/>
              <c:layout>
                <c:manualLayout>
                  <c:x val="7.2316379033488748E-3"/>
                  <c:y val="-8.2532897191528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7-498E-A4C7-3579DE1C75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'Gr.23 Kapitalanlage BVK'!$A$2:$A$8</c:f>
              <c:strCache>
                <c:ptCount val="7"/>
                <c:pt idx="0">
                  <c:v>Schuldverschreibungen</c:v>
                </c:pt>
                <c:pt idx="1">
                  <c:v>Anleihen HTM-bewertet</c:v>
                </c:pt>
                <c:pt idx="2">
                  <c:v>Aktien</c:v>
                </c:pt>
                <c:pt idx="3">
                  <c:v>Guthaben bei Kreditinstituten</c:v>
                </c:pt>
                <c:pt idx="4">
                  <c:v>Immobilien</c:v>
                </c:pt>
                <c:pt idx="5">
                  <c:v>Darlehen und Kredite</c:v>
                </c:pt>
                <c:pt idx="6">
                  <c:v>Sonstige Vermögenswerte</c:v>
                </c:pt>
              </c:strCache>
            </c:strRef>
          </c:cat>
          <c:val>
            <c:numRef>
              <c:f>'Gr.23 Kapitalanlage BVK'!$B$2:$B$8</c:f>
              <c:numCache>
                <c:formatCode>0.00%</c:formatCode>
                <c:ptCount val="7"/>
                <c:pt idx="0">
                  <c:v>0.43779999999999997</c:v>
                </c:pt>
                <c:pt idx="1">
                  <c:v>0.19070000000000001</c:v>
                </c:pt>
                <c:pt idx="2">
                  <c:v>0.17760000000000001</c:v>
                </c:pt>
                <c:pt idx="3">
                  <c:v>4.7199999999999999E-2</c:v>
                </c:pt>
                <c:pt idx="4">
                  <c:v>5.3699999999999998E-2</c:v>
                </c:pt>
                <c:pt idx="5">
                  <c:v>5.7299999999999997E-2</c:v>
                </c:pt>
                <c:pt idx="6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7-498E-A4C7-3579DE1C75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/>
              <a:t>Fondsvermögen</a:t>
            </a:r>
          </a:p>
          <a:p>
            <a:pPr>
              <a:defRPr/>
            </a:pPr>
            <a:r>
              <a:rPr lang="de-DE" sz="1400" b="0" i="0" u="none" strike="noStrike" baseline="0"/>
              <a:t>der Investmentfonds  in Mrd. Euro (2021-2025)</a:t>
            </a:r>
            <a:endParaRPr lang="de-DE" sz="1400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5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</c:numLit>
          </c:cat>
          <c:val>
            <c:numRef>
              <c:f>'Gr.24 Investmentfonds 2021-2025'!$B$2:$B$6</c:f>
              <c:numCache>
                <c:formatCode>0.00</c:formatCode>
                <c:ptCount val="5"/>
                <c:pt idx="0" formatCode="_(* #,##0.00_);_(* \(#,##0.00\);_(* &quot;-&quot;??_);_(@_)">
                  <c:v>218.81632332012001</c:v>
                </c:pt>
                <c:pt idx="1">
                  <c:v>187.76983598978001</c:v>
                </c:pt>
                <c:pt idx="2" formatCode="General">
                  <c:v>202.13</c:v>
                </c:pt>
                <c:pt idx="3">
                  <c:v>220.9371267304</c:v>
                </c:pt>
                <c:pt idx="4">
                  <c:v>237.49447999577001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0-4975-9324-5B4F63F671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133632"/>
        <c:axId val="1692145632"/>
      </c:barChart>
      <c:catAx>
        <c:axId val="169213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92145632"/>
        <c:crosses val="autoZero"/>
        <c:auto val="1"/>
        <c:lblAlgn val="ctr"/>
        <c:lblOffset val="100"/>
        <c:noMultiLvlLbl val="0"/>
      </c:catAx>
      <c:valAx>
        <c:axId val="169214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9213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/>
              <a:t>Nettozuwächse/</a:t>
            </a:r>
          </a:p>
          <a:p>
            <a:pPr>
              <a:defRPr/>
            </a:pPr>
            <a:r>
              <a:rPr lang="de-DE" sz="1400" b="0" i="0" u="none" strike="noStrike" baseline="0"/>
              <a:t>-abflüsse 2025 nach Anlagekategorie</a:t>
            </a:r>
          </a:p>
          <a:p>
            <a:pPr>
              <a:defRPr/>
            </a:pPr>
            <a:r>
              <a:rPr lang="de-DE" sz="1400" b="0" i="0" u="none" strike="noStrike" baseline="0"/>
              <a:t>(in Mio. €)</a:t>
            </a:r>
            <a:endParaRPr lang="en-US" sz="1400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'Gr. 25 Nettozuwächse-abflüsse '!$A$20</c:f>
              <c:strCache>
                <c:ptCount val="1"/>
                <c:pt idx="0">
                  <c:v>Kurzfristig orientierte Rentenfonds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'Gr. 25 Nettozuwächse-abflüsse '!$B$20</c:f>
              <c:numCache>
                <c:formatCode>#,##0.00_ ;[Red]\-#,##0.00\ </c:formatCode>
                <c:ptCount val="1"/>
                <c:pt idx="0">
                  <c:v>129.32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D-4C27-8F85-7B6127785E0F}"/>
            </c:ext>
          </c:extLst>
        </c:ser>
        <c:ser>
          <c:idx val="1"/>
          <c:order val="1"/>
          <c:tx>
            <c:strRef>
              <c:f>'Gr. 25 Nettozuwächse-abflüsse '!$A$21</c:f>
              <c:strCache>
                <c:ptCount val="1"/>
                <c:pt idx="0">
                  <c:v>Rentenfonds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'Gr. 25 Nettozuwächse-abflüsse '!$B$21</c:f>
              <c:numCache>
                <c:formatCode>#,##0.00_ ;[Red]\-#,##0.00\ </c:formatCode>
                <c:ptCount val="1"/>
                <c:pt idx="0">
                  <c:v>2985.09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D-4C27-8F85-7B6127785E0F}"/>
            </c:ext>
          </c:extLst>
        </c:ser>
        <c:ser>
          <c:idx val="2"/>
          <c:order val="2"/>
          <c:tx>
            <c:strRef>
              <c:f>'Gr. 25 Nettozuwächse-abflüsse '!$A$22</c:f>
              <c:strCache>
                <c:ptCount val="1"/>
                <c:pt idx="0">
                  <c:v>Aktienfonds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'Gr. 25 Nettozuwächse-abflüsse '!$B$22</c:f>
              <c:numCache>
                <c:formatCode>#,##0.00_ ;[Red]\-#,##0.00\ </c:formatCode>
                <c:ptCount val="1"/>
                <c:pt idx="0">
                  <c:v>3900.06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2D-4C27-8F85-7B6127785E0F}"/>
            </c:ext>
          </c:extLst>
        </c:ser>
        <c:ser>
          <c:idx val="3"/>
          <c:order val="3"/>
          <c:tx>
            <c:strRef>
              <c:f>'Gr. 25 Nettozuwächse-abflüsse '!$A$23</c:f>
              <c:strCache>
                <c:ptCount val="1"/>
                <c:pt idx="0">
                  <c:v>Gemischte Fonds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FF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7BDAC7C-0BCC-41D7-8C19-B77BB0140149}" type="VALUE">
                      <a:rPr lang="en-US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[WERT]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4C2D-4C27-8F85-7B6127785E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'Gr. 25 Nettozuwächse-abflüsse '!$B$23</c:f>
              <c:numCache>
                <c:formatCode>#,##0.00</c:formatCode>
                <c:ptCount val="1"/>
                <c:pt idx="0">
                  <c:v>-47.712406709999698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2D-4C27-8F85-7B6127785E0F}"/>
            </c:ext>
          </c:extLst>
        </c:ser>
        <c:ser>
          <c:idx val="4"/>
          <c:order val="4"/>
          <c:tx>
            <c:strRef>
              <c:f>'Gr. 25 Nettozuwächse-abflüsse '!$A$24</c:f>
              <c:strCache>
                <c:ptCount val="1"/>
                <c:pt idx="0">
                  <c:v>Dachhedgefonds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3A74D7E-77FD-4B8B-B34C-8F8A218D2AC1}" type="VALUE">
                      <a:rPr lang="en-US">
                        <a:solidFill>
                          <a:srgbClr val="FF0000"/>
                        </a:solidFill>
                      </a:rPr>
                      <a:pPr/>
                      <a:t>[WERT]</a:t>
                    </a:fld>
                    <a:endParaRPr lang="de-DE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C2D-4C27-8F85-7B6127785E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'Gr. 25 Nettozuwächse-abflüsse '!$B$24</c:f>
              <c:numCache>
                <c:formatCode>#,##0.00</c:formatCode>
                <c:ptCount val="1"/>
                <c:pt idx="0">
                  <c:v>-7.58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2D-4C27-8F85-7B6127785E0F}"/>
            </c:ext>
          </c:extLst>
        </c:ser>
        <c:ser>
          <c:idx val="5"/>
          <c:order val="5"/>
          <c:tx>
            <c:strRef>
              <c:f>'Gr. 25 Nettozuwächse-abflüsse '!$A$25</c:f>
              <c:strCache>
                <c:ptCount val="1"/>
                <c:pt idx="0">
                  <c:v>Derivatefonds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011F04E-4FA8-48D4-8110-BF0A4A42A607}" type="VALUE">
                      <a:rPr lang="en-US">
                        <a:solidFill>
                          <a:srgbClr val="FF0000"/>
                        </a:solidFill>
                      </a:rPr>
                      <a:pPr/>
                      <a:t>[WERT]</a:t>
                    </a:fld>
                    <a:endParaRPr lang="de-DE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C2D-4C27-8F85-7B6127785E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'Gr. 25 Nettozuwächse-abflüsse '!$B$25</c:f>
              <c:numCache>
                <c:formatCode>#,##0.00</c:formatCode>
                <c:ptCount val="1"/>
                <c:pt idx="0">
                  <c:v>-6.06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2D-4C27-8F85-7B6127785E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8950735"/>
        <c:axId val="158951215"/>
      </c:barChart>
      <c:catAx>
        <c:axId val="1589507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951215"/>
        <c:crosses val="autoZero"/>
        <c:auto val="1"/>
        <c:lblAlgn val="ctr"/>
        <c:lblOffset val="100"/>
        <c:noMultiLvlLbl val="0"/>
      </c:catAx>
      <c:valAx>
        <c:axId val="15895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895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/>
              <a:t>Fondsvolumina</a:t>
            </a:r>
          </a:p>
          <a:p>
            <a:pPr>
              <a:defRPr/>
            </a:pPr>
            <a:r>
              <a:rPr lang="de-DE" sz="1400" b="0" i="0" u="none" strike="noStrike" baseline="0"/>
              <a:t>nach Anlagekategorie</a:t>
            </a:r>
          </a:p>
          <a:p>
            <a:pPr>
              <a:defRPr/>
            </a:pPr>
            <a:r>
              <a:rPr lang="de-DE" sz="1400" b="0" i="0" u="none" strike="noStrike" baseline="0"/>
              <a:t>(per 31. 12. 2025, in Prozent)</a:t>
            </a:r>
            <a:endParaRPr lang="de-DE" sz="1400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58-4997-9C64-BB5A35B323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58-4997-9C64-BB5A35B323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A58-4997-9C64-BB5A35B323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58-4997-9C64-BB5A35B323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A58-4997-9C64-BB5A35B323B2}"/>
              </c:ext>
            </c:extLst>
          </c:dPt>
          <c:dLbls>
            <c:dLbl>
              <c:idx val="0"/>
              <c:layout>
                <c:manualLayout>
                  <c:x val="9.44444444444444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58-4997-9C64-BB5A35B323B2}"/>
                </c:ext>
              </c:extLst>
            </c:dLbl>
            <c:dLbl>
              <c:idx val="1"/>
              <c:layout>
                <c:manualLayout>
                  <c:x val="9.166666666666666E-2"/>
                  <c:y val="3.2164787915012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58-4997-9C64-BB5A35B323B2}"/>
                </c:ext>
              </c:extLst>
            </c:dLbl>
            <c:dLbl>
              <c:idx val="2"/>
              <c:layout>
                <c:manualLayout>
                  <c:x val="-8.3333333333333356E-2"/>
                  <c:y val="4.5949697021446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58-4997-9C64-BB5A35B323B2}"/>
                </c:ext>
              </c:extLst>
            </c:dLbl>
            <c:dLbl>
              <c:idx val="3"/>
              <c:layout>
                <c:manualLayout>
                  <c:x val="9.4444444444444442E-2"/>
                  <c:y val="-5.9734606127880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58-4997-9C64-BB5A35B323B2}"/>
                </c:ext>
              </c:extLst>
            </c:dLbl>
            <c:dLbl>
              <c:idx val="4"/>
              <c:layout>
                <c:manualLayout>
                  <c:x val="-0.10277777777777783"/>
                  <c:y val="-6.8924545532169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58-4997-9C64-BB5A35B323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'Gr.26 Volumina Anlagekategorien'!$A$1:$A$6</c15:sqref>
                  </c15:fullRef>
                </c:ext>
              </c:extLst>
              <c:f>'Gr.26 Volumina Anlagekategorien'!$A$2:$A$6</c:f>
              <c:strCache>
                <c:ptCount val="5"/>
                <c:pt idx="0">
                  <c:v>Kurzfristig orientierte Rentenfonds</c:v>
                </c:pt>
                <c:pt idx="1">
                  <c:v>Rentenfonds</c:v>
                </c:pt>
                <c:pt idx="2">
                  <c:v>Aktienfonds</c:v>
                </c:pt>
                <c:pt idx="3">
                  <c:v>Gemischte Fonds</c:v>
                </c:pt>
                <c:pt idx="4">
                  <c:v>Dachhedgefonds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'Gr.26 Volumina Anlagekategorien'!$C$2:$C$7</c15:sqref>
                  </c15:fullRef>
                </c:ext>
              </c:extLst>
              <c:f>'Gr.26 Volumina Anlagekategorien'!$C$3:$C$7</c:f>
              <c:numCache>
                <c:formatCode>0.00%</c:formatCode>
                <c:ptCount val="5"/>
                <c:pt idx="0">
                  <c:v>0.28156250443337044</c:v>
                </c:pt>
                <c:pt idx="1">
                  <c:v>0.23017299048425727</c:v>
                </c:pt>
                <c:pt idx="2">
                  <c:v>0.46535683349237622</c:v>
                </c:pt>
                <c:pt idx="3">
                  <c:v>3.5523211382219335E-4</c:v>
                </c:pt>
                <c:pt idx="4">
                  <c:v>7.63925488681806E-4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BA58-4997-9C64-BB5A35B32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Fondsvermögen der Immobilienfonds in Mio. € (2021-2025)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'Gr.27Vermögen Immofonds '!$A$3:$A$6</c:f>
              <c:strCache>
                <c:ptCount val="4"/>
                <c:pt idx="0">
                  <c:v>YE 2022</c:v>
                </c:pt>
                <c:pt idx="1">
                  <c:v>YE 2023</c:v>
                </c:pt>
                <c:pt idx="2">
                  <c:v>YE 2024</c:v>
                </c:pt>
                <c:pt idx="3">
                  <c:v>YE 2025</c:v>
                </c:pt>
              </c:strCache>
            </c:strRef>
          </c:cat>
          <c:val>
            <c:numRef>
              <c:f>'Gr.27Vermögen Immofonds '!$B$3:$B$6</c:f>
              <c:numCache>
                <c:formatCode>#,##0.00</c:formatCode>
                <c:ptCount val="4"/>
                <c:pt idx="0">
                  <c:v>11006.0966333</c:v>
                </c:pt>
                <c:pt idx="1">
                  <c:v>9335.0233313999997</c:v>
                </c:pt>
                <c:pt idx="2">
                  <c:v>7753.8723425600001</c:v>
                </c:pt>
                <c:pt idx="3">
                  <c:v>6785.4119487899998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1-4DBC-9B9A-43A6C0D988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0399919"/>
        <c:axId val="1450400879"/>
      </c:barChart>
      <c:catAx>
        <c:axId val="145039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0400879"/>
        <c:crosses val="autoZero"/>
        <c:auto val="1"/>
        <c:lblAlgn val="ctr"/>
        <c:lblOffset val="100"/>
        <c:noMultiLvlLbl val="0"/>
      </c:catAx>
      <c:valAx>
        <c:axId val="145040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0399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Baltic Dry Index (2021-2025)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'Gr.2 Baltic Dry Index 2021-2025'!$B$1</c:f>
              <c:strCache>
                <c:ptCount val="1"/>
                <c:pt idx="0">
                  <c:v>Baltic Dry Index</c:v>
                </c:pt>
              </c:strCache>
            </c:strRef>
          </c:tx>
          <c:spPr>
            <a:ln w="28575" cap="rnd">
              <a:solidFill>
                <a:srgbClr val="EC6600"/>
              </a:solidFill>
              <a:round/>
            </a:ln>
            <a:effectLst/>
          </c:spPr>
          <c:marker>
            <c:symbol val="none"/>
          </c:marker>
          <c:cat>
            <c:strRef>
              <c:f>'Gr.2 Baltic Dry Index 2021-2025'!$A$14:$A$33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Q1 2024</c:v>
                </c:pt>
                <c:pt idx="13">
                  <c:v>Q2 2024</c:v>
                </c:pt>
                <c:pt idx="14">
                  <c:v>Q3 2024</c:v>
                </c:pt>
                <c:pt idx="15">
                  <c:v>Q4 2024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'Gr.2 Baltic Dry Index 2021-2025'!$B$14:$B$33</c:f>
              <c:numCache>
                <c:formatCode>General</c:formatCode>
                <c:ptCount val="20"/>
                <c:pt idx="0">
                  <c:v>2046</c:v>
                </c:pt>
                <c:pt idx="1">
                  <c:v>3383</c:v>
                </c:pt>
                <c:pt idx="2">
                  <c:v>5167</c:v>
                </c:pt>
                <c:pt idx="3">
                  <c:v>2217</c:v>
                </c:pt>
                <c:pt idx="4">
                  <c:v>2358</c:v>
                </c:pt>
                <c:pt idx="5">
                  <c:v>2240</c:v>
                </c:pt>
                <c:pt idx="6">
                  <c:v>1760</c:v>
                </c:pt>
                <c:pt idx="7">
                  <c:v>1515</c:v>
                </c:pt>
                <c:pt idx="8">
                  <c:v>1389</c:v>
                </c:pt>
                <c:pt idx="9">
                  <c:v>1091</c:v>
                </c:pt>
                <c:pt idx="10">
                  <c:v>1701</c:v>
                </c:pt>
                <c:pt idx="11">
                  <c:v>2094</c:v>
                </c:pt>
                <c:pt idx="12">
                  <c:v>1821</c:v>
                </c:pt>
                <c:pt idx="13">
                  <c:v>2050</c:v>
                </c:pt>
                <c:pt idx="14">
                  <c:v>2084</c:v>
                </c:pt>
                <c:pt idx="15">
                  <c:v>997</c:v>
                </c:pt>
                <c:pt idx="16">
                  <c:v>1598</c:v>
                </c:pt>
                <c:pt idx="17">
                  <c:v>1489</c:v>
                </c:pt>
                <c:pt idx="18">
                  <c:v>2134</c:v>
                </c:pt>
                <c:pt idx="19">
                  <c:v>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E-4C45-B89E-15A7EFA70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0858991"/>
        <c:axId val="1741948815"/>
      </c:lineChart>
      <c:catAx>
        <c:axId val="175085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1948815"/>
        <c:crosses val="autoZero"/>
        <c:auto val="1"/>
        <c:lblAlgn val="ctr"/>
        <c:lblOffset val="100"/>
        <c:noMultiLvlLbl val="0"/>
      </c:catAx>
      <c:valAx>
        <c:axId val="174194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0858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/>
              <a:t>Betreutes Kundenvermögen</a:t>
            </a:r>
          </a:p>
          <a:p>
            <a:pPr>
              <a:defRPr/>
            </a:pPr>
            <a:r>
              <a:rPr lang="de-DE" sz="1400" b="0" i="0" u="none" strike="noStrike" baseline="0"/>
              <a:t>nach Dienstleistung in Milliarden € (2021–2025)</a:t>
            </a:r>
            <a:endParaRPr lang="de-DE" sz="1400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'Gr.28 Betreutes Kundenvermögen'!$B$1</c:f>
              <c:strCache>
                <c:ptCount val="1"/>
                <c:pt idx="0">
                  <c:v>über Anlageberatung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'Gr.28 Betreutes Kundenvermögen'!$A$5:$A$9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'Gr.28 Betreutes Kundenvermögen'!$B$5:$B$9</c:f>
              <c:numCache>
                <c:formatCode>#,##0</c:formatCode>
                <c:ptCount val="5"/>
                <c:pt idx="0">
                  <c:v>10708384570.940001</c:v>
                </c:pt>
                <c:pt idx="1">
                  <c:v>9557984262</c:v>
                </c:pt>
                <c:pt idx="2">
                  <c:v>8812658000</c:v>
                </c:pt>
                <c:pt idx="3">
                  <c:v>9284243239.0599995</c:v>
                </c:pt>
                <c:pt idx="4">
                  <c:v>10527183518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3-4549-8FF6-5D28EFE6D918}"/>
            </c:ext>
          </c:extLst>
        </c:ser>
        <c:ser>
          <c:idx val="1"/>
          <c:order val="1"/>
          <c:tx>
            <c:strRef>
              <c:f>'Gr.28 Betreutes Kundenvermögen'!$C$1</c:f>
              <c:strCache>
                <c:ptCount val="1"/>
                <c:pt idx="0">
                  <c:v>über Portfolioverwaltung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'Gr.28 Betreutes Kundenvermögen'!$A$5:$A$9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'Gr.28 Betreutes Kundenvermögen'!$C$5:$C$9</c:f>
              <c:numCache>
                <c:formatCode>#,##0</c:formatCode>
                <c:ptCount val="5"/>
                <c:pt idx="0">
                  <c:v>36541949643.480003</c:v>
                </c:pt>
                <c:pt idx="1">
                  <c:v>32231938538</c:v>
                </c:pt>
                <c:pt idx="2">
                  <c:v>38911285966.620003</c:v>
                </c:pt>
                <c:pt idx="3">
                  <c:v>40462695605.889999</c:v>
                </c:pt>
                <c:pt idx="4">
                  <c:v>40922218894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53-4549-8FF6-5D28EFE6D918}"/>
            </c:ext>
          </c:extLst>
        </c:ser>
        <c:ser>
          <c:idx val="0"/>
          <c:order val="2"/>
          <c:tx>
            <c:strRef>
              <c:f>'Gr.28 Betreutes Kundenvermögen'!$D$1</c:f>
              <c:strCache>
                <c:ptCount val="1"/>
                <c:pt idx="0">
                  <c:v>über Annahme, Übermittlung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'Gr.28 Betreutes Kundenvermögen'!$A$5:$A$9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'Gr.28 Betreutes Kundenvermögen'!$D$5:$D$9</c:f>
              <c:numCache>
                <c:formatCode>#,##0</c:formatCode>
                <c:ptCount val="5"/>
                <c:pt idx="0">
                  <c:v>6190349656.3599997</c:v>
                </c:pt>
                <c:pt idx="1">
                  <c:v>8088903570</c:v>
                </c:pt>
                <c:pt idx="2">
                  <c:v>7887401328.8000002</c:v>
                </c:pt>
                <c:pt idx="3">
                  <c:v>10963525984.83</c:v>
                </c:pt>
                <c:pt idx="4">
                  <c:v>11996380700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53-4549-8FF6-5D28EFE6D918}"/>
            </c:ext>
          </c:extLst>
        </c:ser>
        <c:ser>
          <c:idx val="4"/>
          <c:order val="4"/>
          <c:tx>
            <c:strRef>
              <c:f>'Gr.28 Betreutes Kundenvermögen'!$E$1</c:f>
              <c:strCache>
                <c:ptCount val="1"/>
                <c:pt idx="0">
                  <c:v>Neue WAG-DL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'Gr.28 Betreutes Kundenvermögen'!$A$5:$A$9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'Gr.28 Betreutes Kundenvermögen'!$E$5:$E$9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128985421.02</c:v>
                </c:pt>
                <c:pt idx="4">
                  <c:v>953349293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53-4549-8FF6-5D28EFE6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9193832"/>
        <c:axId val="2132132360"/>
      </c:barChart>
      <c:lineChart>
        <c:grouping val="stacked"/>
        <c:varyColors val="0"/>
        <c:ser>
          <c:idx val="3"/>
          <c:order val="3"/>
          <c:tx>
            <c:strRef>
              <c:f>'Gr.28 Betreutes Kundenvermögen'!$F$1</c:f>
              <c:strCache>
                <c:ptCount val="1"/>
                <c:pt idx="0">
                  <c:v>Kundengesamtvermögen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'Gr.28 Betreutes Kundenvermögen'!$A$5:$A$9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'Gr.28 Betreutes Kundenvermögen'!$F$5:$F$9</c:f>
              <c:numCache>
                <c:formatCode>#,##0</c:formatCode>
                <c:ptCount val="5"/>
                <c:pt idx="0">
                  <c:v>53440683870.780006</c:v>
                </c:pt>
                <c:pt idx="1">
                  <c:v>49878826371</c:v>
                </c:pt>
                <c:pt idx="2">
                  <c:v>55611345295.420006</c:v>
                </c:pt>
                <c:pt idx="3">
                  <c:v>60839450250.799995</c:v>
                </c:pt>
                <c:pt idx="4">
                  <c:v>64399132405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4F53-4549-8FF6-5D28EFE6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193832"/>
        <c:axId val="2132132360"/>
      </c:lineChart>
      <c:catAx>
        <c:axId val="211919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32132360"/>
        <c:crosses val="autoZero"/>
        <c:auto val="1"/>
        <c:lblAlgn val="ctr"/>
        <c:lblOffset val="100"/>
        <c:noMultiLvlLbl val="0"/>
      </c:catAx>
      <c:valAx>
        <c:axId val="213213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9193832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0" i="0" u="none" strike="noStrike" baseline="0">
                <a:effectLst/>
              </a:rPr>
              <a:t>Eigenmittelausstattung aggregiert in Prozent und Millionen € (2021-2025)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'Gr.29 Eigenmittelausstattung'!$A$2</c:f>
              <c:strCache>
                <c:ptCount val="1"/>
                <c:pt idx="0">
                  <c:v>Vorhandene Eigenmittel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'Gr.29 Eigenmittelausstattung'!$B$1:$E$1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'Gr.29 Eigenmittelausstattung'!$B$2:$E$2</c:f>
              <c:numCache>
                <c:formatCode>"€"#,##0.00_);[Red]\("€"#,##0.00\)</c:formatCode>
                <c:ptCount val="4"/>
                <c:pt idx="0" formatCode="_(* #,##0.00_);_(* \(#,##0.00\);_(* &quot;-&quot;??_);_(@_)">
                  <c:v>147540546.11999997</c:v>
                </c:pt>
                <c:pt idx="1">
                  <c:v>415653852.87</c:v>
                </c:pt>
                <c:pt idx="2" formatCode="_(* #,##0.00_);_(* \(#,##0.00\);_(* &quot;-&quot;??_);_(@_)">
                  <c:v>286812348.37000006</c:v>
                </c:pt>
                <c:pt idx="3" formatCode="_(* #,##0.00_);_(* \(#,##0.00\);_(* &quot;-&quot;??_);_(@_)">
                  <c:v>331410631.41999996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7-4157-A0E5-9A809A6CD9DD}"/>
            </c:ext>
          </c:extLst>
        </c:ser>
        <c:ser>
          <c:idx val="1"/>
          <c:order val="1"/>
          <c:tx>
            <c:strRef>
              <c:f>'Gr.29 Eigenmittelausstattung'!$A$3</c:f>
              <c:strCache>
                <c:ptCount val="1"/>
                <c:pt idx="0">
                  <c:v>Eigenmittelanforderung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'Gr.29 Eigenmittelausstattung'!$B$1:$E$1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'Gr.29 Eigenmittelausstattung'!$B$3:$E$3</c:f>
              <c:numCache>
                <c:formatCode>"€"#,##0.00_);[Red]\("€"#,##0.00\)</c:formatCode>
                <c:ptCount val="4"/>
                <c:pt idx="0" formatCode="_(* #,##0.00_);_(* \(#,##0.00\);_(* &quot;-&quot;??_);_(@_)">
                  <c:v>30179833.390000001</c:v>
                </c:pt>
                <c:pt idx="1">
                  <c:v>90370187.75</c:v>
                </c:pt>
                <c:pt idx="2" formatCode="_(* #,##0.00_);_(* \(#,##0.00\);_(* &quot;-&quot;??_);_(@_)">
                  <c:v>96385661.189999998</c:v>
                </c:pt>
                <c:pt idx="3" formatCode="_(* #,##0.00_);_(* \(#,##0.00\);_(* &quot;-&quot;??_);_(@_)">
                  <c:v>99652935.38000001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7-4157-A0E5-9A809A6CD9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7458863"/>
        <c:axId val="827455503"/>
      </c:barChart>
      <c:lineChart>
        <c:grouping val="standard"/>
        <c:varyColors val="0"/>
        <c:ser>
          <c:idx val="2"/>
          <c:order val="2"/>
          <c:tx>
            <c:strRef>
              <c:f>'Gr.29 Eigenmittelausstattung'!$A$4</c:f>
              <c:strCache>
                <c:ptCount val="1"/>
                <c:pt idx="0">
                  <c:v>Eigenmittelüberdeckungsquote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'Gr.29 Eigenmittelausstattung'!$B$1:$E$1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'Gr.29 Eigenmittelausstattung'!$B$4:$E$4</c:f>
              <c:numCache>
                <c:formatCode>0.00%</c:formatCode>
                <c:ptCount val="4"/>
                <c:pt idx="0">
                  <c:v>4.8887130758278836</c:v>
                </c:pt>
                <c:pt idx="1">
                  <c:v>4.5994576665024134</c:v>
                </c:pt>
                <c:pt idx="2">
                  <c:v>2.9756744398383277</c:v>
                </c:pt>
                <c:pt idx="3">
                  <c:v>3.3256484634020413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47-4157-A0E5-9A809A6CD9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7457423"/>
        <c:axId val="827468943"/>
      </c:lineChart>
      <c:catAx>
        <c:axId val="827458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27455503"/>
        <c:crosses val="autoZero"/>
        <c:auto val="1"/>
        <c:lblAlgn val="ctr"/>
        <c:lblOffset val="100"/>
        <c:noMultiLvlLbl val="0"/>
      </c:catAx>
      <c:valAx>
        <c:axId val="82745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27458863"/>
        <c:crosses val="autoZero"/>
        <c:crossBetween val="between"/>
        <c:dispUnits>
          <c:builtInUnit val="millions"/>
        </c:dispUnits>
      </c:valAx>
      <c:valAx>
        <c:axId val="827468943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27457423"/>
        <c:crosses val="max"/>
        <c:crossBetween val="between"/>
      </c:valAx>
      <c:catAx>
        <c:axId val="8274574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274689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/>
              <a:t>Vorfallsmeldungen nach</a:t>
            </a:r>
          </a:p>
          <a:p>
            <a:pPr>
              <a:defRPr/>
            </a:pPr>
            <a:r>
              <a:rPr lang="de-DE" sz="1400" b="0" i="0" u="none" strike="noStrike" baseline="0"/>
              <a:t>Ursachen 2025</a:t>
            </a:r>
            <a:endParaRPr lang="en-US" sz="1400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'Gr.32 Vorfälle_Ursachen'!$A$3:$A$7</c:f>
              <c:strCache>
                <c:ptCount val="5"/>
                <c:pt idx="0">
                  <c:v>Menschliches Versagen </c:v>
                </c:pt>
                <c:pt idx="1">
                  <c:v>Prozessversagen </c:v>
                </c:pt>
                <c:pt idx="2">
                  <c:v>Böswillige Handlungen </c:v>
                </c:pt>
                <c:pt idx="3">
                  <c:v>Externes Ereignis</c:v>
                </c:pt>
                <c:pt idx="4">
                  <c:v>Systemversagen/-störung </c:v>
                </c:pt>
              </c:strCache>
            </c:strRef>
          </c:cat>
          <c:val>
            <c:numRef>
              <c:f>'Gr.32 Vorfälle_Ursachen'!$B$3:$B$7</c:f>
              <c:numCache>
                <c:formatCode>General</c:formatCode>
                <c:ptCount val="5"/>
                <c:pt idx="0">
                  <c:v>8</c:v>
                </c:pt>
                <c:pt idx="1">
                  <c:v>17</c:v>
                </c:pt>
                <c:pt idx="2">
                  <c:v>23</c:v>
                </c:pt>
                <c:pt idx="3">
                  <c:v>24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7-42CD-A32D-80FB26B9F8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24030687"/>
        <c:axId val="1624030207"/>
      </c:barChart>
      <c:catAx>
        <c:axId val="162403068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24030207"/>
        <c:crosses val="autoZero"/>
        <c:auto val="1"/>
        <c:lblAlgn val="ctr"/>
        <c:lblOffset val="100"/>
        <c:noMultiLvlLbl val="0"/>
      </c:catAx>
      <c:valAx>
        <c:axId val="1624030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24030687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Entwicklung der Leistbarkeit von Wohnimmobilien</a:t>
            </a:r>
          </a:p>
          <a:p>
            <a:pPr>
              <a:defRPr/>
            </a:pPr>
            <a:r>
              <a:rPr lang="de-DE"/>
              <a:t>2010 = 100, Q1 2005 - Q3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'Gr.33Immo-Leistbarkeit2005-2025'!$C$2</c:f>
              <c:strCache>
                <c:ptCount val="1"/>
                <c:pt idx="0">
                  <c:v>Wohnimmobilienpreise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'Gr.33Immo-Leistbarkeit2005-2025'!$A$3:$A$84</c:f>
              <c:numCache>
                <c:formatCode>@</c:formatCode>
                <c:ptCount val="82"/>
                <c:pt idx="0">
                  <c:v>2005</c:v>
                </c:pt>
                <c:pt idx="1">
                  <c:v>2005</c:v>
                </c:pt>
                <c:pt idx="2">
                  <c:v>2005</c:v>
                </c:pt>
                <c:pt idx="3">
                  <c:v>2005</c:v>
                </c:pt>
                <c:pt idx="4">
                  <c:v>2006</c:v>
                </c:pt>
                <c:pt idx="5">
                  <c:v>2006</c:v>
                </c:pt>
                <c:pt idx="6">
                  <c:v>2006</c:v>
                </c:pt>
                <c:pt idx="7">
                  <c:v>2006</c:v>
                </c:pt>
                <c:pt idx="8">
                  <c:v>2007</c:v>
                </c:pt>
                <c:pt idx="9">
                  <c:v>2007</c:v>
                </c:pt>
                <c:pt idx="10">
                  <c:v>2007</c:v>
                </c:pt>
                <c:pt idx="11">
                  <c:v>2007</c:v>
                </c:pt>
                <c:pt idx="12">
                  <c:v>2008</c:v>
                </c:pt>
                <c:pt idx="13">
                  <c:v>2008</c:v>
                </c:pt>
                <c:pt idx="14">
                  <c:v>2008</c:v>
                </c:pt>
                <c:pt idx="15">
                  <c:v>2008</c:v>
                </c:pt>
                <c:pt idx="16">
                  <c:v>2009</c:v>
                </c:pt>
                <c:pt idx="17">
                  <c:v>2009</c:v>
                </c:pt>
                <c:pt idx="18">
                  <c:v>2009</c:v>
                </c:pt>
                <c:pt idx="19">
                  <c:v>2009</c:v>
                </c:pt>
                <c:pt idx="20">
                  <c:v>2010</c:v>
                </c:pt>
                <c:pt idx="21">
                  <c:v>2010</c:v>
                </c:pt>
                <c:pt idx="22">
                  <c:v>2010</c:v>
                </c:pt>
                <c:pt idx="23">
                  <c:v>2011</c:v>
                </c:pt>
                <c:pt idx="24">
                  <c:v>2011</c:v>
                </c:pt>
                <c:pt idx="25">
                  <c:v>2011</c:v>
                </c:pt>
                <c:pt idx="26">
                  <c:v>2011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2013</c:v>
                </c:pt>
                <c:pt idx="32">
                  <c:v>2013</c:v>
                </c:pt>
                <c:pt idx="33">
                  <c:v>2013</c:v>
                </c:pt>
                <c:pt idx="34">
                  <c:v>2013</c:v>
                </c:pt>
                <c:pt idx="35">
                  <c:v>2014</c:v>
                </c:pt>
                <c:pt idx="36">
                  <c:v>2014</c:v>
                </c:pt>
                <c:pt idx="37">
                  <c:v>2014</c:v>
                </c:pt>
                <c:pt idx="38">
                  <c:v>2014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2016</c:v>
                </c:pt>
                <c:pt idx="44">
                  <c:v>2016</c:v>
                </c:pt>
                <c:pt idx="45">
                  <c:v>2016</c:v>
                </c:pt>
                <c:pt idx="46">
                  <c:v>2016</c:v>
                </c:pt>
                <c:pt idx="47">
                  <c:v>2017</c:v>
                </c:pt>
                <c:pt idx="48">
                  <c:v>2017</c:v>
                </c:pt>
                <c:pt idx="49">
                  <c:v>2017</c:v>
                </c:pt>
                <c:pt idx="50">
                  <c:v>2017</c:v>
                </c:pt>
                <c:pt idx="51">
                  <c:v>2018</c:v>
                </c:pt>
                <c:pt idx="52">
                  <c:v>2018</c:v>
                </c:pt>
                <c:pt idx="53">
                  <c:v>2018</c:v>
                </c:pt>
                <c:pt idx="54">
                  <c:v>2018</c:v>
                </c:pt>
                <c:pt idx="55">
                  <c:v>2019</c:v>
                </c:pt>
                <c:pt idx="56">
                  <c:v>2019</c:v>
                </c:pt>
                <c:pt idx="57">
                  <c:v>2019</c:v>
                </c:pt>
                <c:pt idx="58">
                  <c:v>2019</c:v>
                </c:pt>
                <c:pt idx="59">
                  <c:v>2020</c:v>
                </c:pt>
                <c:pt idx="60">
                  <c:v>2020</c:v>
                </c:pt>
                <c:pt idx="61">
                  <c:v>2020</c:v>
                </c:pt>
                <c:pt idx="62">
                  <c:v>2020</c:v>
                </c:pt>
                <c:pt idx="63">
                  <c:v>2021</c:v>
                </c:pt>
                <c:pt idx="64">
                  <c:v>2021</c:v>
                </c:pt>
                <c:pt idx="65">
                  <c:v>2021</c:v>
                </c:pt>
                <c:pt idx="66">
                  <c:v>2021</c:v>
                </c:pt>
                <c:pt idx="67">
                  <c:v>2022</c:v>
                </c:pt>
                <c:pt idx="68">
                  <c:v>2022</c:v>
                </c:pt>
                <c:pt idx="69">
                  <c:v>2022</c:v>
                </c:pt>
                <c:pt idx="70">
                  <c:v>2022</c:v>
                </c:pt>
                <c:pt idx="71">
                  <c:v>2023</c:v>
                </c:pt>
                <c:pt idx="72">
                  <c:v>2023</c:v>
                </c:pt>
                <c:pt idx="73">
                  <c:v>2023</c:v>
                </c:pt>
                <c:pt idx="74">
                  <c:v>2023</c:v>
                </c:pt>
                <c:pt idx="75">
                  <c:v>2024</c:v>
                </c:pt>
                <c:pt idx="76">
                  <c:v>2024</c:v>
                </c:pt>
                <c:pt idx="77">
                  <c:v>2024</c:v>
                </c:pt>
                <c:pt idx="78">
                  <c:v>2024</c:v>
                </c:pt>
                <c:pt idx="79">
                  <c:v>2025</c:v>
                </c:pt>
                <c:pt idx="80">
                  <c:v>2025</c:v>
                </c:pt>
                <c:pt idx="81">
                  <c:v>2025</c:v>
                </c:pt>
              </c:numCache>
            </c:numRef>
          </c:cat>
          <c:val>
            <c:numRef>
              <c:f>'Gr.33Immo-Leistbarkeit2005-2025'!$C$3:$C$84</c:f>
              <c:numCache>
                <c:formatCode>0.00</c:formatCode>
                <c:ptCount val="82"/>
                <c:pt idx="0">
                  <c:v>81.164954289435798</c:v>
                </c:pt>
                <c:pt idx="1">
                  <c:v>81.917128708108805</c:v>
                </c:pt>
                <c:pt idx="2">
                  <c:v>82.0130085556697</c:v>
                </c:pt>
                <c:pt idx="3">
                  <c:v>83.954834730903499</c:v>
                </c:pt>
                <c:pt idx="4">
                  <c:v>84.9012829016648</c:v>
                </c:pt>
                <c:pt idx="5">
                  <c:v>85.664291334577896</c:v>
                </c:pt>
                <c:pt idx="6">
                  <c:v>86.181550699012902</c:v>
                </c:pt>
                <c:pt idx="7">
                  <c:v>85.864323848405206</c:v>
                </c:pt>
                <c:pt idx="8">
                  <c:v>88.391579614007</c:v>
                </c:pt>
                <c:pt idx="9">
                  <c:v>90.218293405885802</c:v>
                </c:pt>
                <c:pt idx="10">
                  <c:v>90.728827667935406</c:v>
                </c:pt>
                <c:pt idx="11">
                  <c:v>89.3417045930819</c:v>
                </c:pt>
                <c:pt idx="12">
                  <c:v>89.970100988293396</c:v>
                </c:pt>
                <c:pt idx="13">
                  <c:v>89.361039262440102</c:v>
                </c:pt>
                <c:pt idx="14">
                  <c:v>90.962532832258205</c:v>
                </c:pt>
                <c:pt idx="15">
                  <c:v>92.232351580339099</c:v>
                </c:pt>
                <c:pt idx="16">
                  <c:v>94.037994432267297</c:v>
                </c:pt>
                <c:pt idx="17">
                  <c:v>94.442427633901303</c:v>
                </c:pt>
                <c:pt idx="18">
                  <c:v>93.881329401112495</c:v>
                </c:pt>
                <c:pt idx="19">
                  <c:v>94.254274039240798</c:v>
                </c:pt>
                <c:pt idx="20">
                  <c:v>99.267979283306303</c:v>
                </c:pt>
                <c:pt idx="21">
                  <c:v>99.805099697776896</c:v>
                </c:pt>
                <c:pt idx="22">
                  <c:v>101.204824483175</c:v>
                </c:pt>
                <c:pt idx="23">
                  <c:v>103.867540780704</c:v>
                </c:pt>
                <c:pt idx="24">
                  <c:v>101.05923701552901</c:v>
                </c:pt>
                <c:pt idx="25">
                  <c:v>105.748935311605</c:v>
                </c:pt>
                <c:pt idx="26">
                  <c:v>106.18659334733699</c:v>
                </c:pt>
                <c:pt idx="27">
                  <c:v>114.985627745195</c:v>
                </c:pt>
                <c:pt idx="28">
                  <c:v>116.73066611137401</c:v>
                </c:pt>
                <c:pt idx="29">
                  <c:v>118.33736849297</c:v>
                </c:pt>
                <c:pt idx="30">
                  <c:v>118.386133341692</c:v>
                </c:pt>
                <c:pt idx="31">
                  <c:v>120.570566014196</c:v>
                </c:pt>
                <c:pt idx="32">
                  <c:v>122.56025354893001</c:v>
                </c:pt>
                <c:pt idx="33">
                  <c:v>123.85751480008599</c:v>
                </c:pt>
                <c:pt idx="34">
                  <c:v>123.246693234356</c:v>
                </c:pt>
                <c:pt idx="35">
                  <c:v>125.567057824469</c:v>
                </c:pt>
                <c:pt idx="36">
                  <c:v>128.47590815544899</c:v>
                </c:pt>
                <c:pt idx="37">
                  <c:v>126.904795392786</c:v>
                </c:pt>
                <c:pt idx="38">
                  <c:v>126.237666807434</c:v>
                </c:pt>
                <c:pt idx="39">
                  <c:v>129.99120885345499</c:v>
                </c:pt>
                <c:pt idx="40">
                  <c:v>130.32868957549999</c:v>
                </c:pt>
                <c:pt idx="41">
                  <c:v>131.99110974461601</c:v>
                </c:pt>
                <c:pt idx="42">
                  <c:v>135.85601665782701</c:v>
                </c:pt>
                <c:pt idx="43">
                  <c:v>140.534543113258</c:v>
                </c:pt>
                <c:pt idx="44">
                  <c:v>142.733085930486</c:v>
                </c:pt>
                <c:pt idx="45">
                  <c:v>141.66912916582399</c:v>
                </c:pt>
                <c:pt idx="46">
                  <c:v>142.059829331278</c:v>
                </c:pt>
                <c:pt idx="47">
                  <c:v>143.735259745196</c:v>
                </c:pt>
                <c:pt idx="48">
                  <c:v>147.920873906628</c:v>
                </c:pt>
                <c:pt idx="49">
                  <c:v>147.83211983928101</c:v>
                </c:pt>
                <c:pt idx="50">
                  <c:v>148.69006534839301</c:v>
                </c:pt>
                <c:pt idx="51">
                  <c:v>154.281469457654</c:v>
                </c:pt>
                <c:pt idx="52">
                  <c:v>155.24295483164701</c:v>
                </c:pt>
                <c:pt idx="53">
                  <c:v>159.63620652922901</c:v>
                </c:pt>
                <c:pt idx="54">
                  <c:v>159.72496059657601</c:v>
                </c:pt>
                <c:pt idx="55">
                  <c:v>161.92897934413401</c:v>
                </c:pt>
                <c:pt idx="56">
                  <c:v>163.88153740004401</c:v>
                </c:pt>
                <c:pt idx="57">
                  <c:v>163.245473131084</c:v>
                </c:pt>
                <c:pt idx="58">
                  <c:v>164.56776496191401</c:v>
                </c:pt>
                <c:pt idx="59">
                  <c:v>167.42455860083101</c:v>
                </c:pt>
                <c:pt idx="60">
                  <c:v>172.46884891918</c:v>
                </c:pt>
                <c:pt idx="61">
                  <c:v>178.73746926737201</c:v>
                </c:pt>
                <c:pt idx="62">
                  <c:v>180.989435795139</c:v>
                </c:pt>
                <c:pt idx="63">
                  <c:v>188.09915747076599</c:v>
                </c:pt>
                <c:pt idx="64">
                  <c:v>192.69288164214501</c:v>
                </c:pt>
                <c:pt idx="65">
                  <c:v>197.36776271497499</c:v>
                </c:pt>
                <c:pt idx="66">
                  <c:v>203.714570234826</c:v>
                </c:pt>
                <c:pt idx="67">
                  <c:v>211.311178324162</c:v>
                </c:pt>
                <c:pt idx="68">
                  <c:v>217.99882911725001</c:v>
                </c:pt>
                <c:pt idx="69">
                  <c:v>218.664331422001</c:v>
                </c:pt>
                <c:pt idx="70">
                  <c:v>214.362787808701</c:v>
                </c:pt>
                <c:pt idx="71">
                  <c:v>213.56741874877201</c:v>
                </c:pt>
                <c:pt idx="72">
                  <c:v>213.04924803868701</c:v>
                </c:pt>
                <c:pt idx="73">
                  <c:v>212.27192519392</c:v>
                </c:pt>
                <c:pt idx="74">
                  <c:v>209.35700184408</c:v>
                </c:pt>
                <c:pt idx="75">
                  <c:v>208.06150828922799</c:v>
                </c:pt>
                <c:pt idx="76">
                  <c:v>207.81861896055</c:v>
                </c:pt>
                <c:pt idx="77">
                  <c:v>207.51094552641499</c:v>
                </c:pt>
                <c:pt idx="78">
                  <c:v>207.08996668737001</c:v>
                </c:pt>
                <c:pt idx="79">
                  <c:v>208.83898040612701</c:v>
                </c:pt>
                <c:pt idx="80">
                  <c:v>207.818768232682</c:v>
                </c:pt>
                <c:pt idx="81">
                  <c:v>210.52720108486201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0-46C4-BBE3-55F533E97F91}"/>
            </c:ext>
          </c:extLst>
        </c:ser>
        <c:ser>
          <c:idx val="1"/>
          <c:order val="1"/>
          <c:tx>
            <c:strRef>
              <c:f>'Gr.33Immo-Leistbarkeit2005-2025'!$D$2</c:f>
              <c:strCache>
                <c:ptCount val="1"/>
                <c:pt idx="0">
                  <c:v>Nominaleinkommen (Ø 4 Quartale)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'Gr.33Immo-Leistbarkeit2005-2025'!$A$3:$A$84</c:f>
              <c:numCache>
                <c:formatCode>@</c:formatCode>
                <c:ptCount val="82"/>
                <c:pt idx="0">
                  <c:v>2005</c:v>
                </c:pt>
                <c:pt idx="1">
                  <c:v>2005</c:v>
                </c:pt>
                <c:pt idx="2">
                  <c:v>2005</c:v>
                </c:pt>
                <c:pt idx="3">
                  <c:v>2005</c:v>
                </c:pt>
                <c:pt idx="4">
                  <c:v>2006</c:v>
                </c:pt>
                <c:pt idx="5">
                  <c:v>2006</c:v>
                </c:pt>
                <c:pt idx="6">
                  <c:v>2006</c:v>
                </c:pt>
                <c:pt idx="7">
                  <c:v>2006</c:v>
                </c:pt>
                <c:pt idx="8">
                  <c:v>2007</c:v>
                </c:pt>
                <c:pt idx="9">
                  <c:v>2007</c:v>
                </c:pt>
                <c:pt idx="10">
                  <c:v>2007</c:v>
                </c:pt>
                <c:pt idx="11">
                  <c:v>2007</c:v>
                </c:pt>
                <c:pt idx="12">
                  <c:v>2008</c:v>
                </c:pt>
                <c:pt idx="13">
                  <c:v>2008</c:v>
                </c:pt>
                <c:pt idx="14">
                  <c:v>2008</c:v>
                </c:pt>
                <c:pt idx="15">
                  <c:v>2008</c:v>
                </c:pt>
                <c:pt idx="16">
                  <c:v>2009</c:v>
                </c:pt>
                <c:pt idx="17">
                  <c:v>2009</c:v>
                </c:pt>
                <c:pt idx="18">
                  <c:v>2009</c:v>
                </c:pt>
                <c:pt idx="19">
                  <c:v>2009</c:v>
                </c:pt>
                <c:pt idx="20">
                  <c:v>2010</c:v>
                </c:pt>
                <c:pt idx="21">
                  <c:v>2010</c:v>
                </c:pt>
                <c:pt idx="22">
                  <c:v>2010</c:v>
                </c:pt>
                <c:pt idx="23">
                  <c:v>2011</c:v>
                </c:pt>
                <c:pt idx="24">
                  <c:v>2011</c:v>
                </c:pt>
                <c:pt idx="25">
                  <c:v>2011</c:v>
                </c:pt>
                <c:pt idx="26">
                  <c:v>2011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2013</c:v>
                </c:pt>
                <c:pt idx="32">
                  <c:v>2013</c:v>
                </c:pt>
                <c:pt idx="33">
                  <c:v>2013</c:v>
                </c:pt>
                <c:pt idx="34">
                  <c:v>2013</c:v>
                </c:pt>
                <c:pt idx="35">
                  <c:v>2014</c:v>
                </c:pt>
                <c:pt idx="36">
                  <c:v>2014</c:v>
                </c:pt>
                <c:pt idx="37">
                  <c:v>2014</c:v>
                </c:pt>
                <c:pt idx="38">
                  <c:v>2014</c:v>
                </c:pt>
                <c:pt idx="39">
                  <c:v>2015</c:v>
                </c:pt>
                <c:pt idx="40">
                  <c:v>2015</c:v>
                </c:pt>
                <c:pt idx="41">
                  <c:v>2015</c:v>
                </c:pt>
                <c:pt idx="42">
                  <c:v>2015</c:v>
                </c:pt>
                <c:pt idx="43">
                  <c:v>2016</c:v>
                </c:pt>
                <c:pt idx="44">
                  <c:v>2016</c:v>
                </c:pt>
                <c:pt idx="45">
                  <c:v>2016</c:v>
                </c:pt>
                <c:pt idx="46">
                  <c:v>2016</c:v>
                </c:pt>
                <c:pt idx="47">
                  <c:v>2017</c:v>
                </c:pt>
                <c:pt idx="48">
                  <c:v>2017</c:v>
                </c:pt>
                <c:pt idx="49">
                  <c:v>2017</c:v>
                </c:pt>
                <c:pt idx="50">
                  <c:v>2017</c:v>
                </c:pt>
                <c:pt idx="51">
                  <c:v>2018</c:v>
                </c:pt>
                <c:pt idx="52">
                  <c:v>2018</c:v>
                </c:pt>
                <c:pt idx="53">
                  <c:v>2018</c:v>
                </c:pt>
                <c:pt idx="54">
                  <c:v>2018</c:v>
                </c:pt>
                <c:pt idx="55">
                  <c:v>2019</c:v>
                </c:pt>
                <c:pt idx="56">
                  <c:v>2019</c:v>
                </c:pt>
                <c:pt idx="57">
                  <c:v>2019</c:v>
                </c:pt>
                <c:pt idx="58">
                  <c:v>2019</c:v>
                </c:pt>
                <c:pt idx="59">
                  <c:v>2020</c:v>
                </c:pt>
                <c:pt idx="60">
                  <c:v>2020</c:v>
                </c:pt>
                <c:pt idx="61">
                  <c:v>2020</c:v>
                </c:pt>
                <c:pt idx="62">
                  <c:v>2020</c:v>
                </c:pt>
                <c:pt idx="63">
                  <c:v>2021</c:v>
                </c:pt>
                <c:pt idx="64">
                  <c:v>2021</c:v>
                </c:pt>
                <c:pt idx="65">
                  <c:v>2021</c:v>
                </c:pt>
                <c:pt idx="66">
                  <c:v>2021</c:v>
                </c:pt>
                <c:pt idx="67">
                  <c:v>2022</c:v>
                </c:pt>
                <c:pt idx="68">
                  <c:v>2022</c:v>
                </c:pt>
                <c:pt idx="69">
                  <c:v>2022</c:v>
                </c:pt>
                <c:pt idx="70">
                  <c:v>2022</c:v>
                </c:pt>
                <c:pt idx="71">
                  <c:v>2023</c:v>
                </c:pt>
                <c:pt idx="72">
                  <c:v>2023</c:v>
                </c:pt>
                <c:pt idx="73">
                  <c:v>2023</c:v>
                </c:pt>
                <c:pt idx="74">
                  <c:v>2023</c:v>
                </c:pt>
                <c:pt idx="75">
                  <c:v>2024</c:v>
                </c:pt>
                <c:pt idx="76">
                  <c:v>2024</c:v>
                </c:pt>
                <c:pt idx="77">
                  <c:v>2024</c:v>
                </c:pt>
                <c:pt idx="78">
                  <c:v>2024</c:v>
                </c:pt>
                <c:pt idx="79">
                  <c:v>2025</c:v>
                </c:pt>
                <c:pt idx="80">
                  <c:v>2025</c:v>
                </c:pt>
                <c:pt idx="81">
                  <c:v>2025</c:v>
                </c:pt>
              </c:numCache>
            </c:numRef>
          </c:cat>
          <c:val>
            <c:numRef>
              <c:f>'Gr.33Immo-Leistbarkeit2005-2025'!$D$3:$D$84</c:f>
              <c:numCache>
                <c:formatCode>0.00</c:formatCode>
                <c:ptCount val="82"/>
                <c:pt idx="0">
                  <c:v>82.1680664420944</c:v>
                </c:pt>
                <c:pt idx="1">
                  <c:v>83.771129658950002</c:v>
                </c:pt>
                <c:pt idx="2">
                  <c:v>84.828617100064903</c:v>
                </c:pt>
                <c:pt idx="3">
                  <c:v>86.390957602767799</c:v>
                </c:pt>
                <c:pt idx="4">
                  <c:v>87.977894624818902</c:v>
                </c:pt>
                <c:pt idx="5">
                  <c:v>88.341847095438794</c:v>
                </c:pt>
                <c:pt idx="6">
                  <c:v>88.936507315971298</c:v>
                </c:pt>
                <c:pt idx="7">
                  <c:v>90.725971969741394</c:v>
                </c:pt>
                <c:pt idx="8">
                  <c:v>91.640061160086901</c:v>
                </c:pt>
                <c:pt idx="9">
                  <c:v>93.201098535936893</c:v>
                </c:pt>
                <c:pt idx="10">
                  <c:v>94.707947553487898</c:v>
                </c:pt>
                <c:pt idx="11">
                  <c:v>95.258084273213498</c:v>
                </c:pt>
                <c:pt idx="12">
                  <c:v>96.881183065432097</c:v>
                </c:pt>
                <c:pt idx="13">
                  <c:v>98.032712827763504</c:v>
                </c:pt>
                <c:pt idx="14">
                  <c:v>98.277429191344595</c:v>
                </c:pt>
                <c:pt idx="15">
                  <c:v>98.293772573957796</c:v>
                </c:pt>
                <c:pt idx="16">
                  <c:v>98.162971216099706</c:v>
                </c:pt>
                <c:pt idx="17">
                  <c:v>98.387977786030902</c:v>
                </c:pt>
                <c:pt idx="18">
                  <c:v>98.729668506247407</c:v>
                </c:pt>
                <c:pt idx="19">
                  <c:v>99.371729966053493</c:v>
                </c:pt>
                <c:pt idx="20">
                  <c:v>99.430967940907493</c:v>
                </c:pt>
                <c:pt idx="21">
                  <c:v>99.560900547530395</c:v>
                </c:pt>
                <c:pt idx="22">
                  <c:v>100</c:v>
                </c:pt>
                <c:pt idx="23">
                  <c:v>100.242164406827</c:v>
                </c:pt>
                <c:pt idx="24">
                  <c:v>100.68082948367901</c:v>
                </c:pt>
                <c:pt idx="25">
                  <c:v>100.036704739689</c:v>
                </c:pt>
                <c:pt idx="26">
                  <c:v>101.48366421896</c:v>
                </c:pt>
                <c:pt idx="27">
                  <c:v>102.876326746027</c:v>
                </c:pt>
                <c:pt idx="28">
                  <c:v>104.52418494845</c:v>
                </c:pt>
                <c:pt idx="29">
                  <c:v>105.986021792624</c:v>
                </c:pt>
                <c:pt idx="30">
                  <c:v>106.35676138226999</c:v>
                </c:pt>
                <c:pt idx="31">
                  <c:v>106.394877842716</c:v>
                </c:pt>
                <c:pt idx="32">
                  <c:v>105.979126079694</c:v>
                </c:pt>
                <c:pt idx="33">
                  <c:v>105.372466232725</c:v>
                </c:pt>
                <c:pt idx="34">
                  <c:v>105.90142714109101</c:v>
                </c:pt>
                <c:pt idx="35">
                  <c:v>106.241326061885</c:v>
                </c:pt>
                <c:pt idx="36">
                  <c:v>106.759264688954</c:v>
                </c:pt>
                <c:pt idx="37">
                  <c:v>107.770979799361</c:v>
                </c:pt>
                <c:pt idx="38">
                  <c:v>108.612908340229</c:v>
                </c:pt>
                <c:pt idx="39">
                  <c:v>109.17710797057499</c:v>
                </c:pt>
                <c:pt idx="40">
                  <c:v>109.98515521326701</c:v>
                </c:pt>
                <c:pt idx="41">
                  <c:v>110.50369110681</c:v>
                </c:pt>
                <c:pt idx="42">
                  <c:v>110.95153236858501</c:v>
                </c:pt>
                <c:pt idx="43">
                  <c:v>111.712232668955</c:v>
                </c:pt>
                <c:pt idx="44">
                  <c:v>113.013839207177</c:v>
                </c:pt>
                <c:pt idx="45">
                  <c:v>113.364434627555</c:v>
                </c:pt>
                <c:pt idx="46">
                  <c:v>115.439446952963</c:v>
                </c:pt>
                <c:pt idx="47">
                  <c:v>115.59989444672399</c:v>
                </c:pt>
                <c:pt idx="48">
                  <c:v>117.005099569751</c:v>
                </c:pt>
                <c:pt idx="49">
                  <c:v>117.910827029457</c:v>
                </c:pt>
                <c:pt idx="50">
                  <c:v>118.65844176434599</c:v>
                </c:pt>
                <c:pt idx="51">
                  <c:v>120.08172777245601</c:v>
                </c:pt>
                <c:pt idx="52">
                  <c:v>121.039688900182</c:v>
                </c:pt>
                <c:pt idx="53">
                  <c:v>122.40210802487201</c:v>
                </c:pt>
                <c:pt idx="54">
                  <c:v>122.93611854979299</c:v>
                </c:pt>
                <c:pt idx="55">
                  <c:v>123.71267356020699</c:v>
                </c:pt>
                <c:pt idx="56">
                  <c:v>124.168496473955</c:v>
                </c:pt>
                <c:pt idx="57">
                  <c:v>124.76576294819399</c:v>
                </c:pt>
                <c:pt idx="58">
                  <c:v>125.489921399732</c:v>
                </c:pt>
                <c:pt idx="59">
                  <c:v>125.13183299995001</c:v>
                </c:pt>
                <c:pt idx="60">
                  <c:v>124.286918126711</c:v>
                </c:pt>
                <c:pt idx="61">
                  <c:v>125.009556263587</c:v>
                </c:pt>
                <c:pt idx="62">
                  <c:v>126.14995515071701</c:v>
                </c:pt>
                <c:pt idx="63">
                  <c:v>127.625909202464</c:v>
                </c:pt>
                <c:pt idx="64">
                  <c:v>130.47454450286801</c:v>
                </c:pt>
                <c:pt idx="65">
                  <c:v>131.14560053515001</c:v>
                </c:pt>
                <c:pt idx="66">
                  <c:v>131.783209644876</c:v>
                </c:pt>
                <c:pt idx="67">
                  <c:v>134.773668584435</c:v>
                </c:pt>
                <c:pt idx="68">
                  <c:v>137.43074423746401</c:v>
                </c:pt>
                <c:pt idx="69">
                  <c:v>142.505337390401</c:v>
                </c:pt>
                <c:pt idx="70">
                  <c:v>145.77406821000301</c:v>
                </c:pt>
                <c:pt idx="71">
                  <c:v>149.50709226789601</c:v>
                </c:pt>
                <c:pt idx="72">
                  <c:v>153.26395268780701</c:v>
                </c:pt>
                <c:pt idx="73">
                  <c:v>154.10028864259701</c:v>
                </c:pt>
                <c:pt idx="74">
                  <c:v>156.40106769526801</c:v>
                </c:pt>
                <c:pt idx="75">
                  <c:v>158.94716037799299</c:v>
                </c:pt>
                <c:pt idx="76">
                  <c:v>162.35592303732801</c:v>
                </c:pt>
                <c:pt idx="77">
                  <c:v>165.04639131596201</c:v>
                </c:pt>
                <c:pt idx="78">
                  <c:v>168.14392384526599</c:v>
                </c:pt>
                <c:pt idx="79">
                  <c:v>169.58029541885699</c:v>
                </c:pt>
                <c:pt idx="80">
                  <c:v>170.25357762618</c:v>
                </c:pt>
                <c:pt idx="81">
                  <c:v>170.28642728226299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0-46C4-BBE3-55F533E97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0099472"/>
        <c:axId val="1"/>
      </c:lineChart>
      <c:catAx>
        <c:axId val="184009947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9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4009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NPL-Volumen gewerblicher Immobilienfinanzierungen in Milliarden € (2021–2025)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1649054935841353"/>
          <c:y val="0.23191111111111112"/>
          <c:w val="0.76036130249343836"/>
          <c:h val="0.42094068241469818"/>
        </c:manualLayout>
      </c:layout>
      <c:lineChart>
        <c:grouping val="standard"/>
        <c:varyColors val="0"/>
        <c:ser>
          <c:idx val="0"/>
          <c:order val="0"/>
          <c:tx>
            <c:strRef>
              <c:f>[5]Tabelle5!$C$2</c:f>
              <c:strCache>
                <c:ptCount val="1"/>
                <c:pt idx="0">
                  <c:v>non-CRE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[5]Tabelle5!$B$3:$B$75</c:f>
              <c:numCache>
                <c:formatCode>General</c:formatCode>
                <c:ptCount val="73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  <c:pt idx="55">
                  <c:v>45504</c:v>
                </c:pt>
                <c:pt idx="56">
                  <c:v>45535</c:v>
                </c:pt>
                <c:pt idx="57">
                  <c:v>45565</c:v>
                </c:pt>
                <c:pt idx="58">
                  <c:v>45596</c:v>
                </c:pt>
                <c:pt idx="59">
                  <c:v>45626</c:v>
                </c:pt>
                <c:pt idx="60">
                  <c:v>45657</c:v>
                </c:pt>
                <c:pt idx="61">
                  <c:v>45688</c:v>
                </c:pt>
                <c:pt idx="62">
                  <c:v>45716</c:v>
                </c:pt>
                <c:pt idx="63">
                  <c:v>45747</c:v>
                </c:pt>
                <c:pt idx="64">
                  <c:v>45777</c:v>
                </c:pt>
                <c:pt idx="65">
                  <c:v>45808</c:v>
                </c:pt>
                <c:pt idx="66">
                  <c:v>45838</c:v>
                </c:pt>
                <c:pt idx="67">
                  <c:v>45869</c:v>
                </c:pt>
                <c:pt idx="68">
                  <c:v>45900</c:v>
                </c:pt>
                <c:pt idx="69">
                  <c:v>45930</c:v>
                </c:pt>
                <c:pt idx="70">
                  <c:v>45961</c:v>
                </c:pt>
                <c:pt idx="71">
                  <c:v>45991</c:v>
                </c:pt>
                <c:pt idx="72">
                  <c:v>46022</c:v>
                </c:pt>
              </c:numCache>
            </c:numRef>
          </c:cat>
          <c:val>
            <c:numRef>
              <c:f>[5]Tabelle5!$C$3:$C$75</c:f>
              <c:numCache>
                <c:formatCode>General</c:formatCode>
                <c:ptCount val="73"/>
                <c:pt idx="0">
                  <c:v>3312737105.9407001</c:v>
                </c:pt>
                <c:pt idx="1">
                  <c:v>3234821848.9744</c:v>
                </c:pt>
                <c:pt idx="2">
                  <c:v>3270355353.8042998</c:v>
                </c:pt>
                <c:pt idx="3">
                  <c:v>3197095977.2870998</c:v>
                </c:pt>
                <c:pt idx="4">
                  <c:v>3154894764.3074002</c:v>
                </c:pt>
                <c:pt idx="5">
                  <c:v>3207660987.552</c:v>
                </c:pt>
                <c:pt idx="6">
                  <c:v>3222432068.2979002</c:v>
                </c:pt>
                <c:pt idx="7">
                  <c:v>3207797548.7539001</c:v>
                </c:pt>
                <c:pt idx="8">
                  <c:v>3252928682.5630999</c:v>
                </c:pt>
                <c:pt idx="9">
                  <c:v>3158506002.2375002</c:v>
                </c:pt>
                <c:pt idx="10">
                  <c:v>3216344509.2474999</c:v>
                </c:pt>
                <c:pt idx="11">
                  <c:v>3373968822.3125</c:v>
                </c:pt>
                <c:pt idx="12">
                  <c:v>3961466185.3242002</c:v>
                </c:pt>
                <c:pt idx="13">
                  <c:v>3888546465.4175</c:v>
                </c:pt>
                <c:pt idx="14">
                  <c:v>3817446869.6550002</c:v>
                </c:pt>
                <c:pt idx="15">
                  <c:v>3766917170.7789001</c:v>
                </c:pt>
                <c:pt idx="16">
                  <c:v>3801598012.1093998</c:v>
                </c:pt>
                <c:pt idx="17">
                  <c:v>3839464203.3174</c:v>
                </c:pt>
                <c:pt idx="18">
                  <c:v>3794647512.3583002</c:v>
                </c:pt>
                <c:pt idx="19">
                  <c:v>3779401331.4601002</c:v>
                </c:pt>
                <c:pt idx="20">
                  <c:v>3709113622.2793999</c:v>
                </c:pt>
                <c:pt idx="21">
                  <c:v>3765311871.3992</c:v>
                </c:pt>
                <c:pt idx="22">
                  <c:v>3668348863.7114</c:v>
                </c:pt>
                <c:pt idx="23">
                  <c:v>3737050191.0608001</c:v>
                </c:pt>
                <c:pt idx="24">
                  <c:v>3791217780.3933001</c:v>
                </c:pt>
                <c:pt idx="25">
                  <c:v>3714164550.7343001</c:v>
                </c:pt>
                <c:pt idx="26">
                  <c:v>3666273515.9315</c:v>
                </c:pt>
                <c:pt idx="27">
                  <c:v>3594410108.9748998</c:v>
                </c:pt>
                <c:pt idx="28">
                  <c:v>3569351514.0401001</c:v>
                </c:pt>
                <c:pt idx="29">
                  <c:v>3554060266.4926</c:v>
                </c:pt>
                <c:pt idx="30">
                  <c:v>3577163276.7589998</c:v>
                </c:pt>
                <c:pt idx="31">
                  <c:v>3545855855.2241998</c:v>
                </c:pt>
                <c:pt idx="32">
                  <c:v>3511877551.0770998</c:v>
                </c:pt>
                <c:pt idx="33">
                  <c:v>3585898289.9432001</c:v>
                </c:pt>
                <c:pt idx="34">
                  <c:v>3580334989.7879</c:v>
                </c:pt>
                <c:pt idx="35">
                  <c:v>3585151464.9867001</c:v>
                </c:pt>
                <c:pt idx="36">
                  <c:v>3771114798.6671</c:v>
                </c:pt>
                <c:pt idx="37">
                  <c:v>3831243643.3667998</c:v>
                </c:pt>
                <c:pt idx="38">
                  <c:v>3816229963.849</c:v>
                </c:pt>
                <c:pt idx="39">
                  <c:v>3788101685.1011</c:v>
                </c:pt>
                <c:pt idx="40">
                  <c:v>3764440544.5145001</c:v>
                </c:pt>
                <c:pt idx="41">
                  <c:v>3772221539.7007999</c:v>
                </c:pt>
                <c:pt idx="42">
                  <c:v>3725275872.2842002</c:v>
                </c:pt>
                <c:pt idx="43">
                  <c:v>3729336089.1500001</c:v>
                </c:pt>
                <c:pt idx="44">
                  <c:v>3594418699.6750002</c:v>
                </c:pt>
                <c:pt idx="45">
                  <c:v>3658373412.2007999</c:v>
                </c:pt>
                <c:pt idx="46">
                  <c:v>3576814889.0991998</c:v>
                </c:pt>
                <c:pt idx="47">
                  <c:v>3763060046.3683</c:v>
                </c:pt>
                <c:pt idx="48">
                  <c:v>4348456602.3850002</c:v>
                </c:pt>
                <c:pt idx="49">
                  <c:v>4295448344.8683004</c:v>
                </c:pt>
                <c:pt idx="50">
                  <c:v>4184359797.4667001</c:v>
                </c:pt>
                <c:pt idx="51">
                  <c:v>4096114809.2725</c:v>
                </c:pt>
                <c:pt idx="52">
                  <c:v>4121875184.4692001</c:v>
                </c:pt>
                <c:pt idx="53">
                  <c:v>4162577309.0233002</c:v>
                </c:pt>
                <c:pt idx="54">
                  <c:v>4081458303.3874998</c:v>
                </c:pt>
                <c:pt idx="55">
                  <c:v>4060377037.5008001</c:v>
                </c:pt>
                <c:pt idx="56">
                  <c:v>4046007150.5358</c:v>
                </c:pt>
                <c:pt idx="57">
                  <c:v>4061333773.8024998</c:v>
                </c:pt>
                <c:pt idx="58">
                  <c:v>4026928240.7658</c:v>
                </c:pt>
                <c:pt idx="59">
                  <c:v>4703962390.9007998</c:v>
                </c:pt>
                <c:pt idx="60">
                  <c:v>4912934349.8832998</c:v>
                </c:pt>
                <c:pt idx="61">
                  <c:v>4844894004.7325001</c:v>
                </c:pt>
                <c:pt idx="62">
                  <c:v>4814710525.9132996</c:v>
                </c:pt>
                <c:pt idx="63">
                  <c:v>4869155291.7749996</c:v>
                </c:pt>
                <c:pt idx="64">
                  <c:v>4887475980.4441996</c:v>
                </c:pt>
                <c:pt idx="65">
                  <c:v>4731319574.3634005</c:v>
                </c:pt>
                <c:pt idx="66">
                  <c:v>4402808109.1816998</c:v>
                </c:pt>
                <c:pt idx="67">
                  <c:v>4287734164.9650002</c:v>
                </c:pt>
                <c:pt idx="68">
                  <c:v>4149987363.9549999</c:v>
                </c:pt>
                <c:pt idx="69">
                  <c:v>4250151865.9889002</c:v>
                </c:pt>
                <c:pt idx="70">
                  <c:v>4229448234.9622002</c:v>
                </c:pt>
                <c:pt idx="71">
                  <c:v>4271600887.5538998</c:v>
                </c:pt>
                <c:pt idx="72">
                  <c:v>4530458581.4656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8AD-AA6B-E6376AC986C3}"/>
            </c:ext>
          </c:extLst>
        </c:ser>
        <c:ser>
          <c:idx val="1"/>
          <c:order val="1"/>
          <c:tx>
            <c:strRef>
              <c:f>[5]Tabelle5!$D$2</c:f>
              <c:strCache>
                <c:ptCount val="1"/>
                <c:pt idx="0">
                  <c:v>CRE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[5]Tabelle5!$B$3:$B$75</c:f>
              <c:numCache>
                <c:formatCode>General</c:formatCode>
                <c:ptCount val="73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  <c:pt idx="55">
                  <c:v>45504</c:v>
                </c:pt>
                <c:pt idx="56">
                  <c:v>45535</c:v>
                </c:pt>
                <c:pt idx="57">
                  <c:v>45565</c:v>
                </c:pt>
                <c:pt idx="58">
                  <c:v>45596</c:v>
                </c:pt>
                <c:pt idx="59">
                  <c:v>45626</c:v>
                </c:pt>
                <c:pt idx="60">
                  <c:v>45657</c:v>
                </c:pt>
                <c:pt idx="61">
                  <c:v>45688</c:v>
                </c:pt>
                <c:pt idx="62">
                  <c:v>45716</c:v>
                </c:pt>
                <c:pt idx="63">
                  <c:v>45747</c:v>
                </c:pt>
                <c:pt idx="64">
                  <c:v>45777</c:v>
                </c:pt>
                <c:pt idx="65">
                  <c:v>45808</c:v>
                </c:pt>
                <c:pt idx="66">
                  <c:v>45838</c:v>
                </c:pt>
                <c:pt idx="67">
                  <c:v>45869</c:v>
                </c:pt>
                <c:pt idx="68">
                  <c:v>45900</c:v>
                </c:pt>
                <c:pt idx="69">
                  <c:v>45930</c:v>
                </c:pt>
                <c:pt idx="70">
                  <c:v>45961</c:v>
                </c:pt>
                <c:pt idx="71">
                  <c:v>45991</c:v>
                </c:pt>
                <c:pt idx="72">
                  <c:v>46022</c:v>
                </c:pt>
              </c:numCache>
            </c:numRef>
          </c:cat>
          <c:val>
            <c:numRef>
              <c:f>[5]Tabelle5!$D$3:$D$75</c:f>
              <c:numCache>
                <c:formatCode>General</c:formatCode>
                <c:ptCount val="73"/>
                <c:pt idx="0">
                  <c:v>926526234.34539998</c:v>
                </c:pt>
                <c:pt idx="1">
                  <c:v>904334816.40040004</c:v>
                </c:pt>
                <c:pt idx="2">
                  <c:v>911859918.18719995</c:v>
                </c:pt>
                <c:pt idx="3">
                  <c:v>886754185.005</c:v>
                </c:pt>
                <c:pt idx="4">
                  <c:v>892312779.78439999</c:v>
                </c:pt>
                <c:pt idx="5">
                  <c:v>884773993.12670004</c:v>
                </c:pt>
                <c:pt idx="6">
                  <c:v>864264383.91960001</c:v>
                </c:pt>
                <c:pt idx="7">
                  <c:v>819911294.84879994</c:v>
                </c:pt>
                <c:pt idx="8">
                  <c:v>805960601.48580003</c:v>
                </c:pt>
                <c:pt idx="9">
                  <c:v>821631693.67499995</c:v>
                </c:pt>
                <c:pt idx="10">
                  <c:v>787046782.50829995</c:v>
                </c:pt>
                <c:pt idx="11">
                  <c:v>779664917.18330002</c:v>
                </c:pt>
                <c:pt idx="12">
                  <c:v>800915050.46249998</c:v>
                </c:pt>
                <c:pt idx="13">
                  <c:v>790070505.59500003</c:v>
                </c:pt>
                <c:pt idx="14">
                  <c:v>795858450.25670004</c:v>
                </c:pt>
                <c:pt idx="15">
                  <c:v>799660251.83829999</c:v>
                </c:pt>
                <c:pt idx="16">
                  <c:v>806965934.89499998</c:v>
                </c:pt>
                <c:pt idx="17">
                  <c:v>797906341.8017</c:v>
                </c:pt>
                <c:pt idx="18">
                  <c:v>767992998.27170002</c:v>
                </c:pt>
                <c:pt idx="19">
                  <c:v>759054152.1767</c:v>
                </c:pt>
                <c:pt idx="20">
                  <c:v>753517312.56669998</c:v>
                </c:pt>
                <c:pt idx="21">
                  <c:v>730067956.62829995</c:v>
                </c:pt>
                <c:pt idx="22">
                  <c:v>718814951.84829998</c:v>
                </c:pt>
                <c:pt idx="23">
                  <c:v>718664790.99000001</c:v>
                </c:pt>
                <c:pt idx="24">
                  <c:v>735654074.4483</c:v>
                </c:pt>
                <c:pt idx="25">
                  <c:v>720242888.54330003</c:v>
                </c:pt>
                <c:pt idx="26">
                  <c:v>723215172.57500005</c:v>
                </c:pt>
                <c:pt idx="27">
                  <c:v>709237369.63999999</c:v>
                </c:pt>
                <c:pt idx="28">
                  <c:v>724231606.10669994</c:v>
                </c:pt>
                <c:pt idx="29">
                  <c:v>747575183.79170001</c:v>
                </c:pt>
                <c:pt idx="30">
                  <c:v>778308361.89830005</c:v>
                </c:pt>
                <c:pt idx="31">
                  <c:v>785917147.34829998</c:v>
                </c:pt>
                <c:pt idx="32">
                  <c:v>796494938.11170006</c:v>
                </c:pt>
                <c:pt idx="33">
                  <c:v>835202642.83829999</c:v>
                </c:pt>
                <c:pt idx="34">
                  <c:v>810988417.70169997</c:v>
                </c:pt>
                <c:pt idx="35">
                  <c:v>802631206.81330001</c:v>
                </c:pt>
                <c:pt idx="36">
                  <c:v>892390074.81830001</c:v>
                </c:pt>
                <c:pt idx="37">
                  <c:v>903434002.26170003</c:v>
                </c:pt>
                <c:pt idx="38">
                  <c:v>1007348264.7733001</c:v>
                </c:pt>
                <c:pt idx="39">
                  <c:v>1155204866.7916999</c:v>
                </c:pt>
                <c:pt idx="40">
                  <c:v>1195963526.0767</c:v>
                </c:pt>
                <c:pt idx="41">
                  <c:v>1259969807.3032999</c:v>
                </c:pt>
                <c:pt idx="42">
                  <c:v>1418851545.8150001</c:v>
                </c:pt>
                <c:pt idx="43">
                  <c:v>1461357145.6517</c:v>
                </c:pt>
                <c:pt idx="44">
                  <c:v>1552734142.595</c:v>
                </c:pt>
                <c:pt idx="45">
                  <c:v>1807904382.8733001</c:v>
                </c:pt>
                <c:pt idx="46">
                  <c:v>1931481696.3599999</c:v>
                </c:pt>
                <c:pt idx="47">
                  <c:v>2184059508.2382998</c:v>
                </c:pt>
                <c:pt idx="48">
                  <c:v>3658761106.5233002</c:v>
                </c:pt>
                <c:pt idx="49">
                  <c:v>3762262998.0132999</c:v>
                </c:pt>
                <c:pt idx="50">
                  <c:v>3916714752.2716999</c:v>
                </c:pt>
                <c:pt idx="51">
                  <c:v>4172135464.6750002</c:v>
                </c:pt>
                <c:pt idx="52">
                  <c:v>4381134006.3882999</c:v>
                </c:pt>
                <c:pt idx="53">
                  <c:v>4563269191.8317003</c:v>
                </c:pt>
                <c:pt idx="54">
                  <c:v>4743627456.7117004</c:v>
                </c:pt>
                <c:pt idx="55">
                  <c:v>4913117246.8717003</c:v>
                </c:pt>
                <c:pt idx="56">
                  <c:v>5070747153.8283005</c:v>
                </c:pt>
                <c:pt idx="57">
                  <c:v>5451130005.1583004</c:v>
                </c:pt>
                <c:pt idx="58">
                  <c:v>5702303517.3016996</c:v>
                </c:pt>
                <c:pt idx="59">
                  <c:v>5872766749.5349998</c:v>
                </c:pt>
                <c:pt idx="60">
                  <c:v>6439861742.4132996</c:v>
                </c:pt>
                <c:pt idx="61">
                  <c:v>6587747086.4666996</c:v>
                </c:pt>
                <c:pt idx="62">
                  <c:v>6548841421.1267004</c:v>
                </c:pt>
                <c:pt idx="63">
                  <c:v>7675986352.5066996</c:v>
                </c:pt>
                <c:pt idx="64">
                  <c:v>7784214423.7733002</c:v>
                </c:pt>
                <c:pt idx="65">
                  <c:v>7780499068.1983004</c:v>
                </c:pt>
                <c:pt idx="66">
                  <c:v>8092381264.4417</c:v>
                </c:pt>
                <c:pt idx="67">
                  <c:v>8262726843.1549997</c:v>
                </c:pt>
                <c:pt idx="68">
                  <c:v>8431511265.6267004</c:v>
                </c:pt>
                <c:pt idx="69">
                  <c:v>8628154762.3567009</c:v>
                </c:pt>
                <c:pt idx="70">
                  <c:v>8606928331.3633003</c:v>
                </c:pt>
                <c:pt idx="71">
                  <c:v>8690033861.9549999</c:v>
                </c:pt>
                <c:pt idx="72">
                  <c:v>8715603859.1849995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8AD-AA6B-E6376AC9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9369872"/>
        <c:axId val="1829377552"/>
      </c:lineChart>
      <c:catAx>
        <c:axId val="182936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29377552"/>
        <c:crosses val="autoZero"/>
        <c:auto val="1"/>
        <c:lblAlgn val="ctr"/>
        <c:lblOffset val="100"/>
        <c:noMultiLvlLbl val="1"/>
      </c:catAx>
      <c:valAx>
        <c:axId val="182937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2936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>
                <a:latin typeface="Source Sans 3" panose="020B0503030403020204" pitchFamily="34" charset="0"/>
              </a:rPr>
              <a:t>Anzahl ausländischer Fonds, die zum Vertrieb in Österreich notifiziert sind (2021–2025)</a:t>
            </a:r>
            <a:endParaRPr lang="de-DE">
              <a:latin typeface="Source Sans 3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'Gr.35 Anzahl ausl. Fon'!$B$1</c:f>
              <c:strCache>
                <c:ptCount val="1"/>
                <c:pt idx="0">
                  <c:v>Ausländische AIF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'Gr.35 Anzahl ausl. Fon'!$A$2:$A$6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'Gr.35 Anzahl ausl. Fon'!$B$2:$B$6</c:f>
              <c:numCache>
                <c:formatCode>General</c:formatCode>
                <c:ptCount val="5"/>
                <c:pt idx="0">
                  <c:v>2030</c:v>
                </c:pt>
                <c:pt idx="1">
                  <c:v>2632</c:v>
                </c:pt>
                <c:pt idx="2">
                  <c:v>3131</c:v>
                </c:pt>
                <c:pt idx="3">
                  <c:v>3450</c:v>
                </c:pt>
                <c:pt idx="4">
                  <c:v>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9-4F0A-A6D1-4771FFE9AF1E}"/>
            </c:ext>
          </c:extLst>
        </c:ser>
        <c:ser>
          <c:idx val="1"/>
          <c:order val="1"/>
          <c:tx>
            <c:strRef>
              <c:f>'Gr.35 Anzahl ausl. Fon'!$C$1</c:f>
              <c:strCache>
                <c:ptCount val="1"/>
                <c:pt idx="0">
                  <c:v>Ausländische OGAW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'Gr.35 Anzahl ausl. Fon'!$A$2:$A$6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'Gr.35 Anzahl ausl. Fon'!$C$2:$C$6</c:f>
              <c:numCache>
                <c:formatCode>General</c:formatCode>
                <c:ptCount val="5"/>
                <c:pt idx="0">
                  <c:v>7714</c:v>
                </c:pt>
                <c:pt idx="1">
                  <c:v>7992</c:v>
                </c:pt>
                <c:pt idx="2">
                  <c:v>8098</c:v>
                </c:pt>
                <c:pt idx="3">
                  <c:v>8140</c:v>
                </c:pt>
                <c:pt idx="4">
                  <c:v>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9-4F0A-A6D1-4771FFE9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3264831"/>
        <c:axId val="783258591"/>
      </c:barChart>
      <c:catAx>
        <c:axId val="783264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endParaRPr lang="de-DE"/>
          </a:p>
        </c:txPr>
        <c:crossAx val="783258591"/>
        <c:crosses val="autoZero"/>
        <c:auto val="1"/>
        <c:lblAlgn val="ctr"/>
        <c:lblOffset val="100"/>
        <c:noMultiLvlLbl val="0"/>
      </c:catAx>
      <c:valAx>
        <c:axId val="783258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endParaRPr lang="de-DE"/>
          </a:p>
        </c:txPr>
        <c:crossAx val="783264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/>
              <a:t>Zuständigkeitsverteilung</a:t>
            </a:r>
          </a:p>
          <a:p>
            <a:pPr>
              <a:defRPr/>
            </a:pPr>
            <a:r>
              <a:rPr lang="de-DE" sz="1400" b="0" i="0" u="none" strike="noStrike" baseline="0"/>
              <a:t>der Whistleblower-Hinweise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002325116969072"/>
          <c:y val="0.18489821547426188"/>
          <c:w val="0.43393914755220814"/>
          <c:h val="0.7640651019101081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21-44FC-B549-7FBA47836D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21-44FC-B549-7FBA47836D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21-44FC-B549-7FBA47836D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21-44FC-B549-7FBA47836D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21-44FC-B549-7FBA47836D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E21-44FC-B549-7FBA47836DC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E21-44FC-B549-7FBA47836DC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21-44FC-B549-7FBA47836DCD}"/>
              </c:ext>
            </c:extLst>
          </c:dPt>
          <c:dLbls>
            <c:dLbl>
              <c:idx val="0"/>
              <c:layout>
                <c:manualLayout>
                  <c:x val="3.9855072463767981E-2"/>
                  <c:y val="-4.4657097288676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21-44FC-B549-7FBA47836DCD}"/>
                </c:ext>
              </c:extLst>
            </c:dLbl>
            <c:dLbl>
              <c:idx val="1"/>
              <c:layout>
                <c:manualLayout>
                  <c:x val="0.1123188405797101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21-44FC-B549-7FBA47836DCD}"/>
                </c:ext>
              </c:extLst>
            </c:dLbl>
            <c:dLbl>
              <c:idx val="2"/>
              <c:layout>
                <c:manualLayout>
                  <c:x val="-5.0724637681159424E-2"/>
                  <c:y val="3.1897926634768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21-44FC-B549-7FBA47836DCD}"/>
                </c:ext>
              </c:extLst>
            </c:dLbl>
            <c:dLbl>
              <c:idx val="3"/>
              <c:layout>
                <c:manualLayout>
                  <c:x val="-4.8913043478260872E-2"/>
                  <c:y val="9.56937799043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21-44FC-B549-7FBA47836DCD}"/>
                </c:ext>
              </c:extLst>
            </c:dLbl>
            <c:dLbl>
              <c:idx val="4"/>
              <c:layout>
                <c:manualLayout>
                  <c:x val="-4.3478260869565216E-2"/>
                  <c:y val="-2.2328548644338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21-44FC-B549-7FBA47836DCD}"/>
                </c:ext>
              </c:extLst>
            </c:dLbl>
            <c:dLbl>
              <c:idx val="5"/>
              <c:layout>
                <c:manualLayout>
                  <c:x val="-3.9855072463768099E-2"/>
                  <c:y val="-5.7416267942583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21-44FC-B549-7FBA47836DCD}"/>
                </c:ext>
              </c:extLst>
            </c:dLbl>
            <c:dLbl>
              <c:idx val="6"/>
              <c:layout>
                <c:manualLayout>
                  <c:x val="-1.2681159420289889E-2"/>
                  <c:y val="-7.6555023923444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21-44FC-B549-7FBA47836DCD}"/>
                </c:ext>
              </c:extLst>
            </c:dLbl>
            <c:dLbl>
              <c:idx val="7"/>
              <c:layout>
                <c:manualLayout>
                  <c:x val="-1.8115942028986171E-3"/>
                  <c:y val="-7.3365231259968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21-44FC-B549-7FBA47836D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'Gr.36 Whistleblower-Hinweise'!$A$2:$A$9</c:f>
              <c:strCache>
                <c:ptCount val="8"/>
                <c:pt idx="0">
                  <c:v>Anlagebetrug</c:v>
                </c:pt>
                <c:pt idx="1">
                  <c:v>Bankenaufsicht</c:v>
                </c:pt>
                <c:pt idx="2">
                  <c:v>Geldwäsche und Terrorismusfinanzierung</c:v>
                </c:pt>
                <c:pt idx="3">
                  <c:v>Versicherungs- und Pensionskassenaufsicht</c:v>
                </c:pt>
                <c:pt idx="4">
                  <c:v>Markt- und Börseaufsicht</c:v>
                </c:pt>
                <c:pt idx="5">
                  <c:v>Wertpapieraufsicht allgemein</c:v>
                </c:pt>
                <c:pt idx="6">
                  <c:v>FMA-Allgemein</c:v>
                </c:pt>
                <c:pt idx="7">
                  <c:v>Rechnungslegung</c:v>
                </c:pt>
              </c:strCache>
            </c:strRef>
          </c:cat>
          <c:val>
            <c:numRef>
              <c:f>'Gr.36 Whistleblower-Hinweise'!$B$2:$B$9</c:f>
              <c:numCache>
                <c:formatCode>General</c:formatCode>
                <c:ptCount val="8"/>
                <c:pt idx="0">
                  <c:v>71</c:v>
                </c:pt>
                <c:pt idx="1">
                  <c:v>62</c:v>
                </c:pt>
                <c:pt idx="2">
                  <c:v>19</c:v>
                </c:pt>
                <c:pt idx="3">
                  <c:v>16</c:v>
                </c:pt>
                <c:pt idx="4">
                  <c:v>8</c:v>
                </c:pt>
                <c:pt idx="5">
                  <c:v>28</c:v>
                </c:pt>
                <c:pt idx="6">
                  <c:v>10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E21-44FC-B549-7FBA47836D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r>
              <a:rPr lang="de-DE" sz="1400" b="0" i="0" u="none" strike="noStrike" baseline="0">
                <a:latin typeface="Source Sans Pro" panose="020B0503030403020204" pitchFamily="34" charset="0"/>
              </a:rPr>
              <a:t>Conduct-Risiko der Banken in Prozent, gerundet (2025)</a:t>
            </a:r>
            <a:endParaRPr lang="de-DE" i="1" baseline="0">
              <a:latin typeface="Source Sans Pro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CA-408D-8620-510A41B2BA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CCA-408D-8620-510A41B2BA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CA-408D-8620-510A41B2BA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CCA-408D-8620-510A41B2BA1B}"/>
              </c:ext>
            </c:extLst>
          </c:dPt>
          <c:dLbls>
            <c:dLbl>
              <c:idx val="0"/>
              <c:layout>
                <c:manualLayout>
                  <c:x val="5.8333333333333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CA-408D-8620-510A41B2BA1B}"/>
                </c:ext>
              </c:extLst>
            </c:dLbl>
            <c:dLbl>
              <c:idx val="1"/>
              <c:layout>
                <c:manualLayout>
                  <c:x val="-5.0000000000000051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CA-408D-8620-510A41B2BA1B}"/>
                </c:ext>
              </c:extLst>
            </c:dLbl>
            <c:dLbl>
              <c:idx val="2"/>
              <c:layout>
                <c:manualLayout>
                  <c:x val="-4.166666666666672E-2"/>
                  <c:y val="-6.4814814814814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CA-408D-8620-510A41B2BA1B}"/>
                </c:ext>
              </c:extLst>
            </c:dLbl>
            <c:dLbl>
              <c:idx val="3"/>
              <c:layout>
                <c:manualLayout>
                  <c:x val="0"/>
                  <c:y val="-6.9444444444444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CA-408D-8620-510A41B2BA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ource Sans Pro" panose="020B0503030403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'Gr.37 ConductRisiko'!$A$2:$A$5</c:f>
              <c:strCache>
                <c:ptCount val="4"/>
                <c:pt idx="0">
                  <c:v>Niedrig</c:v>
                </c:pt>
                <c:pt idx="1">
                  <c:v>Moderat</c:v>
                </c:pt>
                <c:pt idx="2">
                  <c:v>Erhöht</c:v>
                </c:pt>
                <c:pt idx="3">
                  <c:v>Hoch</c:v>
                </c:pt>
              </c:strCache>
            </c:strRef>
          </c:cat>
          <c:val>
            <c:numRef>
              <c:f>'Gr.37 ConductRisiko'!$B$2:$B$5</c:f>
              <c:numCache>
                <c:formatCode>General</c:formatCode>
                <c:ptCount val="4"/>
                <c:pt idx="0">
                  <c:v>58</c:v>
                </c:pt>
                <c:pt idx="1">
                  <c:v>28</c:v>
                </c:pt>
                <c:pt idx="2">
                  <c:v>10</c:v>
                </c:pt>
                <c:pt idx="3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A-408D-8620-510A41B2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 Fehlerquote bei den Prüfungen im Enforcement in Prozent (2021-2025)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0"/>
          <c:tx>
            <c:strRef>
              <c:f>Gr.38Fehlerquote_Enforcement!$F$2:$F$6</c:f>
              <c:strCache>
                <c:ptCount val="5"/>
                <c:pt idx="0">
                  <c:v>22</c:v>
                </c:pt>
                <c:pt idx="1">
                  <c:v>22</c:v>
                </c:pt>
                <c:pt idx="2">
                  <c:v>8</c:v>
                </c:pt>
                <c:pt idx="3">
                  <c:v>17</c:v>
                </c:pt>
                <c:pt idx="4">
                  <c:v>25</c:v>
                </c:pt>
              </c:strCache>
            </c:strRef>
          </c:tx>
          <c:spPr>
            <a:solidFill>
              <a:srgbClr val="E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t" anchorCtr="0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Gr.38Fehlerquote_Enforcement!$A$2:$A$6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Gr.38Fehlerquote_Enforcement!$F$2:$F$6</c:f>
              <c:numCache>
                <c:formatCode>General</c:formatCode>
                <c:ptCount val="5"/>
                <c:pt idx="0">
                  <c:v>22</c:v>
                </c:pt>
                <c:pt idx="1">
                  <c:v>22</c:v>
                </c:pt>
                <c:pt idx="2">
                  <c:v>8</c:v>
                </c:pt>
                <c:pt idx="3">
                  <c:v>17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2-4185-9D3E-D8599483937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5668152"/>
        <c:axId val="185671680"/>
      </c:barChart>
      <c:catAx>
        <c:axId val="18566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5671680"/>
        <c:crosses val="autoZero"/>
        <c:auto val="1"/>
        <c:lblAlgn val="ctr"/>
        <c:lblOffset val="100"/>
        <c:noMultiLvlLbl val="0"/>
      </c:catAx>
      <c:valAx>
        <c:axId val="18567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56681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/>
              <a:t>Transaktionsmeldungen an FMA in Millionen € (2021–2025)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'Gr.39 Transaktionsmeldungen'!$F$1</c:f>
              <c:strCache>
                <c:ptCount val="1"/>
                <c:pt idx="0">
                  <c:v>National erhalten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'Gr.39 Transaktionsmeldungen'!$D$2:$D$6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'Gr.39 Transaktionsmeldungen'!$F$2:$F$6</c:f>
              <c:numCache>
                <c:formatCode>#,##0</c:formatCode>
                <c:ptCount val="5"/>
                <c:pt idx="0">
                  <c:v>18002210</c:v>
                </c:pt>
                <c:pt idx="1">
                  <c:v>19648927</c:v>
                </c:pt>
                <c:pt idx="2">
                  <c:v>17840353</c:v>
                </c:pt>
                <c:pt idx="3">
                  <c:v>21807986</c:v>
                </c:pt>
                <c:pt idx="4">
                  <c:v>29598335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B-43E0-B35E-85F47C2DC86C}"/>
            </c:ext>
          </c:extLst>
        </c:ser>
        <c:ser>
          <c:idx val="0"/>
          <c:order val="1"/>
          <c:tx>
            <c:strRef>
              <c:f>'Gr.39 Transaktionsmeldungen'!$E$1</c:f>
              <c:strCache>
                <c:ptCount val="1"/>
                <c:pt idx="0">
                  <c:v>TREM erhalten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'Gr.39 Transaktionsmeldungen'!$D$2:$D$6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'Gr.39 Transaktionsmeldungen'!$E$2:$E$6</c:f>
              <c:numCache>
                <c:formatCode>#,##0</c:formatCode>
                <c:ptCount val="5"/>
                <c:pt idx="0">
                  <c:v>41656971</c:v>
                </c:pt>
                <c:pt idx="1">
                  <c:v>49727288</c:v>
                </c:pt>
                <c:pt idx="2">
                  <c:v>39320085</c:v>
                </c:pt>
                <c:pt idx="3">
                  <c:v>40137621</c:v>
                </c:pt>
                <c:pt idx="4">
                  <c:v>49253455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B-43E0-B35E-85F47C2D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6672"/>
        <c:axId val="20840032"/>
      </c:barChart>
      <c:catAx>
        <c:axId val="2083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40032"/>
        <c:crosses val="autoZero"/>
        <c:auto val="1"/>
        <c:lblAlgn val="ctr"/>
        <c:lblOffset val="100"/>
        <c:noMultiLvlLbl val="0"/>
      </c:catAx>
      <c:valAx>
        <c:axId val="2084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3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BIP-Wachstum in Prozent</a:t>
            </a:r>
            <a:r>
              <a:rPr lang="de-DE" baseline="0"/>
              <a:t> (2021-2025)</a:t>
            </a:r>
            <a:r>
              <a:rPr lang="de-DE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Österreich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'Gr.3 BIP 2021-2025'!$A$14:$A$33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'Gr.3 BIP 2021-2025'!$B$14:$B$33</c:f>
              <c:numCache>
                <c:formatCode>General</c:formatCode>
                <c:ptCount val="20"/>
                <c:pt idx="0">
                  <c:v>-4.9000000000000004</c:v>
                </c:pt>
                <c:pt idx="1">
                  <c:v>13.8</c:v>
                </c:pt>
                <c:pt idx="2">
                  <c:v>5.3</c:v>
                </c:pt>
                <c:pt idx="3">
                  <c:v>7.1</c:v>
                </c:pt>
                <c:pt idx="4">
                  <c:v>8.5</c:v>
                </c:pt>
                <c:pt idx="5">
                  <c:v>6.8</c:v>
                </c:pt>
                <c:pt idx="6">
                  <c:v>3.5</c:v>
                </c:pt>
                <c:pt idx="7">
                  <c:v>3.2</c:v>
                </c:pt>
                <c:pt idx="8">
                  <c:v>2.8</c:v>
                </c:pt>
                <c:pt idx="9">
                  <c:v>-1.3</c:v>
                </c:pt>
                <c:pt idx="10">
                  <c:v>-1.8</c:v>
                </c:pt>
                <c:pt idx="11">
                  <c:v>-2.2999999999999998</c:v>
                </c:pt>
                <c:pt idx="12">
                  <c:v>-2</c:v>
                </c:pt>
                <c:pt idx="13">
                  <c:v>-1</c:v>
                </c:pt>
                <c:pt idx="14">
                  <c:v>-0.6</c:v>
                </c:pt>
                <c:pt idx="15">
                  <c:v>0.3</c:v>
                </c:pt>
                <c:pt idx="16">
                  <c:v>0.3</c:v>
                </c:pt>
                <c:pt idx="17">
                  <c:v>0.5</c:v>
                </c:pt>
                <c:pt idx="18">
                  <c:v>1</c:v>
                </c:pt>
                <c:pt idx="1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5-4031-98FA-62DBFA28E928}"/>
            </c:ext>
          </c:extLst>
        </c:ser>
        <c:ser>
          <c:idx val="1"/>
          <c:order val="1"/>
          <c:tx>
            <c:v>Deutschland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'Gr.3 BIP 2021-2025'!$A$14:$A$33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'Gr.3 BIP 2021-2025'!$C$14:$C$33</c:f>
              <c:numCache>
                <c:formatCode>General</c:formatCode>
                <c:ptCount val="20"/>
                <c:pt idx="0">
                  <c:v>-0.6</c:v>
                </c:pt>
                <c:pt idx="1">
                  <c:v>11.6</c:v>
                </c:pt>
                <c:pt idx="2">
                  <c:v>2.8</c:v>
                </c:pt>
                <c:pt idx="3">
                  <c:v>2.4</c:v>
                </c:pt>
                <c:pt idx="4">
                  <c:v>3.7</c:v>
                </c:pt>
                <c:pt idx="5">
                  <c:v>1.5</c:v>
                </c:pt>
                <c:pt idx="6">
                  <c:v>1.7</c:v>
                </c:pt>
                <c:pt idx="7">
                  <c:v>0.8</c:v>
                </c:pt>
                <c:pt idx="8">
                  <c:v>-0.4</c:v>
                </c:pt>
                <c:pt idx="9">
                  <c:v>-0.6</c:v>
                </c:pt>
                <c:pt idx="10">
                  <c:v>-0.9</c:v>
                </c:pt>
                <c:pt idx="11">
                  <c:v>-0.8</c:v>
                </c:pt>
                <c:pt idx="12">
                  <c:v>-0.5</c:v>
                </c:pt>
                <c:pt idx="13">
                  <c:v>-0.6</c:v>
                </c:pt>
                <c:pt idx="14">
                  <c:v>-0.6</c:v>
                </c:pt>
                <c:pt idx="15">
                  <c:v>-0.2</c:v>
                </c:pt>
                <c:pt idx="16">
                  <c:v>0.3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5-4031-98FA-62DBFA28E928}"/>
            </c:ext>
          </c:extLst>
        </c:ser>
        <c:ser>
          <c:idx val="2"/>
          <c:order val="2"/>
          <c:tx>
            <c:v>Frankreich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'Gr.3 BIP 2021-2025'!$A$14:$A$33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'Gr.3 BIP 2021-2025'!$D$14:$D$33</c:f>
              <c:numCache>
                <c:formatCode>General</c:formatCode>
                <c:ptCount val="20"/>
                <c:pt idx="0">
                  <c:v>1.6</c:v>
                </c:pt>
                <c:pt idx="1">
                  <c:v>17.100000000000001</c:v>
                </c:pt>
                <c:pt idx="2">
                  <c:v>4.5999999999999996</c:v>
                </c:pt>
                <c:pt idx="3">
                  <c:v>5.2</c:v>
                </c:pt>
                <c:pt idx="4">
                  <c:v>4.7</c:v>
                </c:pt>
                <c:pt idx="5">
                  <c:v>3.9</c:v>
                </c:pt>
                <c:pt idx="6">
                  <c:v>1.4</c:v>
                </c:pt>
                <c:pt idx="7">
                  <c:v>1.2</c:v>
                </c:pt>
                <c:pt idx="8">
                  <c:v>1.4</c:v>
                </c:pt>
                <c:pt idx="9">
                  <c:v>1.9</c:v>
                </c:pt>
                <c:pt idx="10">
                  <c:v>1.6</c:v>
                </c:pt>
                <c:pt idx="11">
                  <c:v>1.6</c:v>
                </c:pt>
                <c:pt idx="12">
                  <c:v>1.7</c:v>
                </c:pt>
                <c:pt idx="13">
                  <c:v>1</c:v>
                </c:pt>
                <c:pt idx="14">
                  <c:v>1.1000000000000001</c:v>
                </c:pt>
                <c:pt idx="15">
                  <c:v>0.7</c:v>
                </c:pt>
                <c:pt idx="16">
                  <c:v>0.7</c:v>
                </c:pt>
                <c:pt idx="17">
                  <c:v>0.8</c:v>
                </c:pt>
                <c:pt idx="18">
                  <c:v>1</c:v>
                </c:pt>
                <c:pt idx="1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15-4031-98FA-62DBFA28E928}"/>
            </c:ext>
          </c:extLst>
        </c:ser>
        <c:ser>
          <c:idx val="3"/>
          <c:order val="3"/>
          <c:tx>
            <c:v>Italien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'Gr.3 BIP 2021-2025'!$A$14:$A$33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'Gr.3 BIP 2021-2025'!$E$14:$E$33</c:f>
              <c:numCache>
                <c:formatCode>General</c:formatCode>
                <c:ptCount val="20"/>
                <c:pt idx="0">
                  <c:v>1.8</c:v>
                </c:pt>
                <c:pt idx="1">
                  <c:v>19.3</c:v>
                </c:pt>
                <c:pt idx="2">
                  <c:v>7</c:v>
                </c:pt>
                <c:pt idx="3">
                  <c:v>8.4</c:v>
                </c:pt>
                <c:pt idx="4">
                  <c:v>7.4</c:v>
                </c:pt>
                <c:pt idx="5">
                  <c:v>6.4</c:v>
                </c:pt>
                <c:pt idx="6">
                  <c:v>4.0999999999999996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0.7</c:v>
                </c:pt>
                <c:pt idx="10">
                  <c:v>0.5</c:v>
                </c:pt>
                <c:pt idx="11">
                  <c:v>0.9</c:v>
                </c:pt>
                <c:pt idx="12">
                  <c:v>0.3</c:v>
                </c:pt>
                <c:pt idx="13">
                  <c:v>0.6</c:v>
                </c:pt>
                <c:pt idx="14">
                  <c:v>0.6</c:v>
                </c:pt>
                <c:pt idx="15">
                  <c:v>0.5</c:v>
                </c:pt>
                <c:pt idx="16">
                  <c:v>0.7</c:v>
                </c:pt>
                <c:pt idx="17">
                  <c:v>0.5</c:v>
                </c:pt>
                <c:pt idx="18">
                  <c:v>0.6</c:v>
                </c:pt>
                <c:pt idx="1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15-4031-98FA-62DBFA28E928}"/>
            </c:ext>
          </c:extLst>
        </c:ser>
        <c:ser>
          <c:idx val="4"/>
          <c:order val="4"/>
          <c:tx>
            <c:v>Euroraum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'Gr.3 BIP 2021-2025'!$A$14:$A$33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'Gr.3 BIP 2021-2025'!$F$14:$F$33</c:f>
              <c:numCache>
                <c:formatCode>General</c:formatCode>
                <c:ptCount val="20"/>
                <c:pt idx="0">
                  <c:v>0.3</c:v>
                </c:pt>
                <c:pt idx="1">
                  <c:v>15.3</c:v>
                </c:pt>
                <c:pt idx="2">
                  <c:v>5.2</c:v>
                </c:pt>
                <c:pt idx="3">
                  <c:v>5.6</c:v>
                </c:pt>
                <c:pt idx="4">
                  <c:v>5.6</c:v>
                </c:pt>
                <c:pt idx="5">
                  <c:v>4.3</c:v>
                </c:pt>
                <c:pt idx="6">
                  <c:v>3</c:v>
                </c:pt>
                <c:pt idx="7">
                  <c:v>2.1</c:v>
                </c:pt>
                <c:pt idx="8">
                  <c:v>1.3</c:v>
                </c:pt>
                <c:pt idx="9">
                  <c:v>0.6</c:v>
                </c:pt>
                <c:pt idx="10">
                  <c:v>0.1</c:v>
                </c:pt>
                <c:pt idx="11">
                  <c:v>0.2</c:v>
                </c:pt>
                <c:pt idx="12">
                  <c:v>0.5</c:v>
                </c:pt>
                <c:pt idx="13">
                  <c:v>0.5</c:v>
                </c:pt>
                <c:pt idx="14">
                  <c:v>1</c:v>
                </c:pt>
                <c:pt idx="15">
                  <c:v>1.3</c:v>
                </c:pt>
                <c:pt idx="16">
                  <c:v>1.6</c:v>
                </c:pt>
                <c:pt idx="17">
                  <c:v>1.5</c:v>
                </c:pt>
                <c:pt idx="18">
                  <c:v>1.4</c:v>
                </c:pt>
                <c:pt idx="1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15-4031-98FA-62DBFA28E928}"/>
            </c:ext>
          </c:extLst>
        </c:ser>
        <c:ser>
          <c:idx val="5"/>
          <c:order val="5"/>
          <c:tx>
            <c:v>EU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'Gr.3 BIP 2021-2025'!$A$14:$A$33</c:f>
              <c:strCache>
                <c:ptCount val="20"/>
                <c:pt idx="0">
                  <c:v>2021 Q1</c:v>
                </c:pt>
                <c:pt idx="1">
                  <c:v>2021 Q2</c:v>
                </c:pt>
                <c:pt idx="2">
                  <c:v>2021 Q3</c:v>
                </c:pt>
                <c:pt idx="3">
                  <c:v>2021 Q4</c:v>
                </c:pt>
                <c:pt idx="4">
                  <c:v>2022 Q1</c:v>
                </c:pt>
                <c:pt idx="5">
                  <c:v>2022 Q2</c:v>
                </c:pt>
                <c:pt idx="6">
                  <c:v>2022 Q3</c:v>
                </c:pt>
                <c:pt idx="7">
                  <c:v>2022 Q4</c:v>
                </c:pt>
                <c:pt idx="8">
                  <c:v>2023 Q1</c:v>
                </c:pt>
                <c:pt idx="9">
                  <c:v>2023 Q2</c:v>
                </c:pt>
                <c:pt idx="10">
                  <c:v>2023 Q3</c:v>
                </c:pt>
                <c:pt idx="11">
                  <c:v>2023 Q4</c:v>
                </c:pt>
                <c:pt idx="12">
                  <c:v>2024 Q1</c:v>
                </c:pt>
                <c:pt idx="13">
                  <c:v>2024 Q2</c:v>
                </c:pt>
                <c:pt idx="14">
                  <c:v>2024 Q3</c:v>
                </c:pt>
                <c:pt idx="15">
                  <c:v>2024 Q4</c:v>
                </c:pt>
                <c:pt idx="16">
                  <c:v>Q1 2025</c:v>
                </c:pt>
                <c:pt idx="17">
                  <c:v>Q2 2025</c:v>
                </c:pt>
                <c:pt idx="18">
                  <c:v>Q3 2025</c:v>
                </c:pt>
                <c:pt idx="19">
                  <c:v>Q4 2025</c:v>
                </c:pt>
              </c:strCache>
            </c:strRef>
          </c:cat>
          <c:val>
            <c:numRef>
              <c:f>'Gr.3 BIP 2021-2025'!$G$14:$G$33</c:f>
              <c:numCache>
                <c:formatCode>General</c:formatCode>
                <c:ptCount val="20"/>
                <c:pt idx="0">
                  <c:v>0.3</c:v>
                </c:pt>
                <c:pt idx="1">
                  <c:v>14.7</c:v>
                </c:pt>
                <c:pt idx="2">
                  <c:v>5.3</c:v>
                </c:pt>
                <c:pt idx="3">
                  <c:v>5.8</c:v>
                </c:pt>
                <c:pt idx="4">
                  <c:v>5.6</c:v>
                </c:pt>
                <c:pt idx="5">
                  <c:v>4.2</c:v>
                </c:pt>
                <c:pt idx="6">
                  <c:v>2.9</c:v>
                </c:pt>
                <c:pt idx="7">
                  <c:v>1.8</c:v>
                </c:pt>
                <c:pt idx="8">
                  <c:v>1.2</c:v>
                </c:pt>
                <c:pt idx="9">
                  <c:v>0.5</c:v>
                </c:pt>
                <c:pt idx="10">
                  <c:v>0.1</c:v>
                </c:pt>
                <c:pt idx="11">
                  <c:v>0.4</c:v>
                </c:pt>
                <c:pt idx="12">
                  <c:v>0.6</c:v>
                </c:pt>
                <c:pt idx="13">
                  <c:v>0.8</c:v>
                </c:pt>
                <c:pt idx="14">
                  <c:v>1.1000000000000001</c:v>
                </c:pt>
                <c:pt idx="15">
                  <c:v>1.6</c:v>
                </c:pt>
                <c:pt idx="16">
                  <c:v>1.7</c:v>
                </c:pt>
                <c:pt idx="17">
                  <c:v>1.7</c:v>
                </c:pt>
                <c:pt idx="18">
                  <c:v>1.6</c:v>
                </c:pt>
                <c:pt idx="1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15-4031-98FA-62DBFA28E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0855631"/>
        <c:axId val="1741954271"/>
      </c:lineChart>
      <c:catAx>
        <c:axId val="175085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1954271"/>
        <c:crosses val="autoZero"/>
        <c:auto val="1"/>
        <c:lblAlgn val="ctr"/>
        <c:lblOffset val="100"/>
        <c:noMultiLvlLbl val="0"/>
      </c:catAx>
      <c:valAx>
        <c:axId val="1741954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085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Strafbescheide und Ermahnungen (2021–2025)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Gr.40Strafbescheide_Ermahnungen!$A$2</c:f>
              <c:strCache>
                <c:ptCount val="1"/>
                <c:pt idx="0">
                  <c:v>Strafverfügungen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Gr.40Strafbescheide_Ermahnungen!$I$1:$M$1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Gr.40Strafbescheide_Ermahnungen!$I$2:$M$2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5-4C80-86B7-88807CAD49D6}"/>
            </c:ext>
          </c:extLst>
        </c:ser>
        <c:ser>
          <c:idx val="1"/>
          <c:order val="1"/>
          <c:tx>
            <c:strRef>
              <c:f>Gr.40Strafbescheide_Ermahnungen!$A$3</c:f>
              <c:strCache>
                <c:ptCount val="1"/>
                <c:pt idx="0">
                  <c:v>Straferkenntnisse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Gr.40Strafbescheide_Ermahnungen!$I$1:$M$1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Gr.40Strafbescheide_Ermahnungen!$I$3:$M$3</c:f>
              <c:numCache>
                <c:formatCode>General</c:formatCode>
                <c:ptCount val="5"/>
                <c:pt idx="0">
                  <c:v>50</c:v>
                </c:pt>
                <c:pt idx="1">
                  <c:v>64</c:v>
                </c:pt>
                <c:pt idx="2">
                  <c:v>54</c:v>
                </c:pt>
                <c:pt idx="3">
                  <c:v>61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F5-4C80-86B7-88807CAD49D6}"/>
            </c:ext>
          </c:extLst>
        </c:ser>
        <c:ser>
          <c:idx val="2"/>
          <c:order val="2"/>
          <c:tx>
            <c:strRef>
              <c:f>Gr.40Strafbescheide_Ermahnungen!$A$4</c:f>
              <c:strCache>
                <c:ptCount val="1"/>
                <c:pt idx="0">
                  <c:v>Ermahnungen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5-4C80-86B7-88807CAD49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Gr.40Strafbescheide_Ermahnungen!$I$1:$M$1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Gr.40Strafbescheide_Ermahnungen!$I$4:$M$4</c:f>
              <c:numCache>
                <c:formatCode>General</c:formatCode>
                <c:ptCount val="5"/>
                <c:pt idx="0">
                  <c:v>28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F5-4C80-86B7-88807CAD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7144424"/>
        <c:axId val="2117851512"/>
      </c:barChart>
      <c:lineChart>
        <c:grouping val="standard"/>
        <c:varyColors val="0"/>
        <c:ser>
          <c:idx val="3"/>
          <c:order val="3"/>
          <c:tx>
            <c:strRef>
              <c:f>Gr.40Strafbescheide_Ermahnungen!$A$5</c:f>
              <c:strCache>
                <c:ptCount val="1"/>
                <c:pt idx="0">
                  <c:v>Gesamt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75092199792743E-2"/>
                  <c:y val="-2.9013335282785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F5-4C80-86B7-88807CAD49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Gr.40Strafbescheide_Ermahnungen!$I$1:$M$1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Gr.40Strafbescheide_Ermahnungen!$I$5:$M$5</c:f>
              <c:numCache>
                <c:formatCode>General</c:formatCode>
                <c:ptCount val="5"/>
                <c:pt idx="0">
                  <c:v>81</c:v>
                </c:pt>
                <c:pt idx="1">
                  <c:v>79</c:v>
                </c:pt>
                <c:pt idx="2">
                  <c:v>56</c:v>
                </c:pt>
                <c:pt idx="3">
                  <c:v>63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F5-4C80-86B7-88807CAD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144424"/>
        <c:axId val="2117851512"/>
      </c:lineChart>
      <c:catAx>
        <c:axId val="211714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7851512"/>
        <c:crosses val="autoZero"/>
        <c:auto val="1"/>
        <c:lblAlgn val="ctr"/>
        <c:lblOffset val="100"/>
        <c:noMultiLvlLbl val="0"/>
      </c:catAx>
      <c:valAx>
        <c:axId val="211785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714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9624711090218198E-2"/>
          <c:y val="0.22509086838078901"/>
          <c:w val="0.91301210483018003"/>
          <c:h val="0.656399348185741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'Gr.41 Sanktionen'!$A$2</c:f>
              <c:strCache>
                <c:ptCount val="1"/>
                <c:pt idx="0">
                  <c:v>Anzahl der sanktionierten Sachverhalte (Fälle)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'Gr.41 Sanktionen'!$H$1:$L$1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'Gr.41 Sanktionen'!$H$2:$L$2</c:f>
              <c:numCache>
                <c:formatCode>General</c:formatCode>
                <c:ptCount val="5"/>
                <c:pt idx="0">
                  <c:v>56</c:v>
                </c:pt>
                <c:pt idx="1">
                  <c:v>69</c:v>
                </c:pt>
                <c:pt idx="2">
                  <c:v>53</c:v>
                </c:pt>
                <c:pt idx="3">
                  <c:v>59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B-4350-9D6C-8E5EF9AA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996600"/>
        <c:axId val="2120998152"/>
      </c:barChart>
      <c:catAx>
        <c:axId val="212099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0998152"/>
        <c:crosses val="autoZero"/>
        <c:auto val="1"/>
        <c:lblAlgn val="ctr"/>
        <c:lblOffset val="100"/>
        <c:noMultiLvlLbl val="0"/>
      </c:catAx>
      <c:valAx>
        <c:axId val="2120998152"/>
        <c:scaling>
          <c:orientation val="minMax"/>
          <c:max val="8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20996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Sachverhalte an die Staatsanwaltschaft 2021 –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'Gr.42 Sachverhalte_StA'!$A$2</c:f>
              <c:strCache>
                <c:ptCount val="1"/>
                <c:pt idx="0">
                  <c:v>Sachverhalte an die Staatsanwaltschaft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'Gr.42 Sachverhalte_StA'!$I$1:$M$1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'Gr.42 Sachverhalte_StA'!$I$2:$M$2</c:f>
              <c:numCache>
                <c:formatCode>General</c:formatCode>
                <c:ptCount val="5"/>
                <c:pt idx="0">
                  <c:v>141</c:v>
                </c:pt>
                <c:pt idx="1">
                  <c:v>161</c:v>
                </c:pt>
                <c:pt idx="2">
                  <c:v>145</c:v>
                </c:pt>
                <c:pt idx="3">
                  <c:v>97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A-4F6D-BA79-EAAAC20E2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8958312"/>
        <c:axId val="2119127864"/>
      </c:barChart>
      <c:catAx>
        <c:axId val="2118958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19127864"/>
        <c:crosses val="autoZero"/>
        <c:auto val="1"/>
        <c:lblAlgn val="ctr"/>
        <c:lblOffset val="100"/>
        <c:noMultiLvlLbl val="0"/>
      </c:catAx>
      <c:valAx>
        <c:axId val="21191278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1895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Veröffentlichung</a:t>
            </a:r>
            <a:r>
              <a:rPr lang="de-DE" baseline="0"/>
              <a:t> von Verwaltungsstrafen (2025)</a:t>
            </a:r>
            <a:endParaRPr lang="de-DE"/>
          </a:p>
        </c:rich>
      </c:tx>
      <c:layout>
        <c:manualLayout>
          <c:xMode val="edge"/>
          <c:yMode val="edge"/>
          <c:x val="0.3327941081319819"/>
          <c:y val="4.7818445108154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408747116982911"/>
          <c:y val="0.20647662967960206"/>
          <c:w val="0.76165592937246485"/>
          <c:h val="0.6462820951728860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E90-4F3F-97F0-1F6E94202F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E90-4F3F-97F0-1F6E94202F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90-4F3F-97F0-1F6E94202F3A}"/>
              </c:ext>
            </c:extLst>
          </c:dPt>
          <c:cat>
            <c:strRef>
              <c:f>Gr.42Verwaltungsstrafen_öffentl!$A$2:$A$9</c:f>
              <c:strCache>
                <c:ptCount val="8"/>
                <c:pt idx="0">
                  <c:v>Personenbezogen</c:v>
                </c:pt>
                <c:pt idx="1">
                  <c:v>davon 
juristische 
Personen</c:v>
                </c:pt>
                <c:pt idx="3">
                  <c:v>Anonymisiert</c:v>
                </c:pt>
                <c:pt idx="4">
                  <c:v>davon 
juristische 
Personen</c:v>
                </c:pt>
                <c:pt idx="6">
                  <c:v>keine</c:v>
                </c:pt>
                <c:pt idx="7">
                  <c:v>davon 
juristische 
Personen</c:v>
                </c:pt>
              </c:strCache>
            </c:strRef>
          </c:cat>
          <c:val>
            <c:numRef>
              <c:f>Gr.42Verwaltungsstrafen_öffentl!$B$2:$B$9</c:f>
              <c:numCache>
                <c:formatCode>General</c:formatCode>
                <c:ptCount val="8"/>
                <c:pt idx="0">
                  <c:v>26</c:v>
                </c:pt>
                <c:pt idx="1">
                  <c:v>0</c:v>
                </c:pt>
                <c:pt idx="3">
                  <c:v>11</c:v>
                </c:pt>
                <c:pt idx="4">
                  <c:v>0</c:v>
                </c:pt>
                <c:pt idx="6">
                  <c:v>10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90-4F3F-97F0-1F6E94202F3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Gr.42Verwaltungsstrafen_öffentl!$A$2:$A$9</c:f>
              <c:strCache>
                <c:ptCount val="8"/>
                <c:pt idx="0">
                  <c:v>Personenbezogen</c:v>
                </c:pt>
                <c:pt idx="1">
                  <c:v>davon 
juristische 
Personen</c:v>
                </c:pt>
                <c:pt idx="3">
                  <c:v>Anonymisiert</c:v>
                </c:pt>
                <c:pt idx="4">
                  <c:v>davon 
juristische 
Personen</c:v>
                </c:pt>
                <c:pt idx="6">
                  <c:v>keine</c:v>
                </c:pt>
                <c:pt idx="7">
                  <c:v>davon 
juristische 
Personen</c:v>
                </c:pt>
              </c:strCache>
            </c:strRef>
          </c:cat>
          <c:val>
            <c:numRef>
              <c:f>Gr.42Verwaltungsstrafen_öffentl!$C$2:$C$9</c:f>
              <c:numCache>
                <c:formatCode>General</c:formatCode>
                <c:ptCount val="8"/>
                <c:pt idx="1">
                  <c:v>22</c:v>
                </c:pt>
                <c:pt idx="4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90-4F3F-97F0-1F6E94202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0371167"/>
        <c:axId val="1"/>
      </c:barChart>
      <c:catAx>
        <c:axId val="1440371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4037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/>
              <a:t>Erfolgsstatistik von BVwG und VwGH (2025)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1791858004503036"/>
          <c:w val="0.90286351706036749"/>
          <c:h val="0.74757609709530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'Gr.45Erfolgsstatistik von BVwG '!$A$2</c:f>
              <c:strCache>
                <c:ptCount val="1"/>
                <c:pt idx="0">
                  <c:v>Positiv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'Gr.45Erfolgsstatistik von BVwG '!$B$1:$C$1</c:f>
              <c:strCache>
                <c:ptCount val="2"/>
                <c:pt idx="0">
                  <c:v>BVwG</c:v>
                </c:pt>
                <c:pt idx="1">
                  <c:v>VwGH</c:v>
                </c:pt>
              </c:strCache>
            </c:strRef>
          </c:cat>
          <c:val>
            <c:numRef>
              <c:f>'Gr.45Erfolgsstatistik von BVwG '!$B$2:$C$2</c:f>
              <c:numCache>
                <c:formatCode>General</c:formatCode>
                <c:ptCount val="2"/>
                <c:pt idx="0">
                  <c:v>47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5-4116-AEDC-E39769E295DE}"/>
            </c:ext>
          </c:extLst>
        </c:ser>
        <c:ser>
          <c:idx val="1"/>
          <c:order val="1"/>
          <c:tx>
            <c:strRef>
              <c:f>'Gr.45Erfolgsstatistik von BVwG '!$A$3</c:f>
              <c:strCache>
                <c:ptCount val="1"/>
                <c:pt idx="0">
                  <c:v>Negativ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'Gr.45Erfolgsstatistik von BVwG '!$B$1:$C$1</c:f>
              <c:strCache>
                <c:ptCount val="2"/>
                <c:pt idx="0">
                  <c:v>BVwG</c:v>
                </c:pt>
                <c:pt idx="1">
                  <c:v>VwGH</c:v>
                </c:pt>
              </c:strCache>
            </c:strRef>
          </c:cat>
          <c:val>
            <c:numRef>
              <c:f>'Gr.45Erfolgsstatistik von BVwG '!$B$3:$C$3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B5-4116-AEDC-E39769E2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302271"/>
        <c:axId val="783297471"/>
      </c:barChart>
      <c:catAx>
        <c:axId val="78330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+mn-ea"/>
                <a:cs typeface="+mn-cs"/>
              </a:defRPr>
            </a:pPr>
            <a:endParaRPr lang="de-DE"/>
          </a:p>
        </c:txPr>
        <c:crossAx val="783297471"/>
        <c:crosses val="autoZero"/>
        <c:auto val="1"/>
        <c:lblAlgn val="ctr"/>
        <c:lblOffset val="100"/>
        <c:noMultiLvlLbl val="0"/>
      </c:catAx>
      <c:valAx>
        <c:axId val="783297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ans Source Pro"/>
                <a:ea typeface="+mn-ea"/>
                <a:cs typeface="+mn-cs"/>
              </a:defRPr>
            </a:pPr>
            <a:endParaRPr lang="de-DE"/>
          </a:p>
        </c:txPr>
        <c:crossAx val="78330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e Sans Pro 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/>
              <a:t>Expertenorganisation FMA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'Grafik 46  Expertenorganisation'!$B$1</c:f>
              <c:strCache>
                <c:ptCount val="1"/>
                <c:pt idx="0">
                  <c:v>Anteil (%)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1C-4139-B796-0FCBA22325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3D-4158-9DC4-35EBD5EE8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3D-4158-9DC4-35EBD5EE8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3D-4158-9DC4-35EBD5EE8087}"/>
              </c:ext>
            </c:extLst>
          </c:dPt>
          <c:cat>
            <c:strRef>
              <c:f>'Grafik 46  Expertenorganisation'!$A$2:$A$5</c:f>
              <c:strCache>
                <c:ptCount val="4"/>
                <c:pt idx="0">
                  <c:v>Akademiker:innenanteil</c:v>
                </c:pt>
                <c:pt idx="1">
                  <c:v>Mitarbeiter:innen mit Zusatzausbildung</c:v>
                </c:pt>
                <c:pt idx="2">
                  <c:v>Frauenanteil gesamt</c:v>
                </c:pt>
                <c:pt idx="3">
                  <c:v>Frauen in Führungspositionen</c:v>
                </c:pt>
              </c:strCache>
            </c:strRef>
          </c:cat>
          <c:val>
            <c:numRef>
              <c:f>'Grafik 46  Expertenorganisation'!$B$2:$B$5</c:f>
              <c:numCache>
                <c:formatCode>General</c:formatCode>
                <c:ptCount val="4"/>
                <c:pt idx="0">
                  <c:v>85</c:v>
                </c:pt>
                <c:pt idx="1">
                  <c:v>50</c:v>
                </c:pt>
                <c:pt idx="2">
                  <c:v>52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C-4139-B796-0FCBA223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"/>
        <c:holeSize val="64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>
                <a:latin typeface="Source Sans 3" panose="020B0503030403020204" pitchFamily="34" charset="0"/>
              </a:rPr>
              <a:t>Aufsichtskosten: Aufteilung auf die Rechnungskreise in Prozent (2025)</a:t>
            </a:r>
            <a:endParaRPr lang="de-DE">
              <a:latin typeface="Source Sans 3" panose="020B0503030403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Gr.47Aufsichtskosten!$B$1</c:f>
              <c:strCache>
                <c:ptCount val="1"/>
                <c:pt idx="0">
                  <c:v>Aufteilung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39-490A-B273-699ACD9F2C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39-490A-B273-699ACD9F2C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39-490A-B273-699ACD9F2C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39-490A-B273-699ACD9F2CF2}"/>
              </c:ext>
            </c:extLst>
          </c:dPt>
          <c:dLbls>
            <c:dLbl>
              <c:idx val="0"/>
              <c:layout>
                <c:manualLayout>
                  <c:x val="6.9444444444444337E-2"/>
                  <c:y val="4.662004662004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39-490A-B273-699ACD9F2CF2}"/>
                </c:ext>
              </c:extLst>
            </c:dLbl>
            <c:dLbl>
              <c:idx val="1"/>
              <c:layout>
                <c:manualLayout>
                  <c:x val="-6.1111111111111109E-2"/>
                  <c:y val="2.3310023310023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39-490A-B273-699ACD9F2CF2}"/>
                </c:ext>
              </c:extLst>
            </c:dLbl>
            <c:dLbl>
              <c:idx val="2"/>
              <c:layout>
                <c:manualLayout>
                  <c:x val="-7.4999999999999997E-2"/>
                  <c:y val="-1.864801864801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39-490A-B273-699ACD9F2CF2}"/>
                </c:ext>
              </c:extLst>
            </c:dLbl>
            <c:dLbl>
              <c:idx val="3"/>
              <c:layout>
                <c:manualLayout>
                  <c:x val="0.10555555555555546"/>
                  <c:y val="-4.19580419580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39-490A-B273-699ACD9F2C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Gr.47Aufsichtskosten!$A$2:$A$5</c:f>
              <c:strCache>
                <c:ptCount val="4"/>
                <c:pt idx="0">
                  <c:v>Bankenaufsicht</c:v>
                </c:pt>
                <c:pt idx="1">
                  <c:v>Wertpapieraufsicht </c:v>
                </c:pt>
                <c:pt idx="2">
                  <c:v>Versicherungsaufsicht</c:v>
                </c:pt>
                <c:pt idx="3">
                  <c:v>Pensionskassenaufsicht</c:v>
                </c:pt>
              </c:strCache>
            </c:strRef>
          </c:cat>
          <c:val>
            <c:numRef>
              <c:f>Gr.47Aufsichtskosten!$B$2:$B$5</c:f>
              <c:numCache>
                <c:formatCode>General</c:formatCode>
                <c:ptCount val="4"/>
                <c:pt idx="0">
                  <c:v>53.22</c:v>
                </c:pt>
                <c:pt idx="1">
                  <c:v>27.75</c:v>
                </c:pt>
                <c:pt idx="2">
                  <c:v>17.39</c:v>
                </c:pt>
                <c:pt idx="3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6-481E-BCEF-C0746A10FE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Staatsverschuldung in % des</a:t>
            </a:r>
            <a:r>
              <a:rPr lang="de-DE" baseline="0"/>
              <a:t> BIP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EU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'Gr.4 Staatsversch. in % BIP'!$A$2:$A$44</c:f>
              <c:strCache>
                <c:ptCount val="43"/>
                <c:pt idx="0">
                  <c:v>2015 Q1</c:v>
                </c:pt>
                <c:pt idx="1">
                  <c:v>2015 Q2</c:v>
                </c:pt>
                <c:pt idx="2">
                  <c:v>2015 Q3</c:v>
                </c:pt>
                <c:pt idx="3">
                  <c:v>2015 Q4</c:v>
                </c:pt>
                <c:pt idx="4">
                  <c:v>2016 Q1</c:v>
                </c:pt>
                <c:pt idx="5">
                  <c:v>2016 Q2</c:v>
                </c:pt>
                <c:pt idx="6">
                  <c:v>2016 Q3</c:v>
                </c:pt>
                <c:pt idx="7">
                  <c:v>2016 Q4</c:v>
                </c:pt>
                <c:pt idx="8">
                  <c:v>2017 Q1</c:v>
                </c:pt>
                <c:pt idx="9">
                  <c:v>2017 Q2</c:v>
                </c:pt>
                <c:pt idx="10">
                  <c:v>2017 Q3</c:v>
                </c:pt>
                <c:pt idx="11">
                  <c:v>2017 Q4</c:v>
                </c:pt>
                <c:pt idx="12">
                  <c:v>2018 Q1</c:v>
                </c:pt>
                <c:pt idx="13">
                  <c:v>2018 Q2</c:v>
                </c:pt>
                <c:pt idx="14">
                  <c:v>2018 Q3</c:v>
                </c:pt>
                <c:pt idx="15">
                  <c:v>2018 Q4</c:v>
                </c:pt>
                <c:pt idx="16">
                  <c:v>2019 Q1</c:v>
                </c:pt>
                <c:pt idx="17">
                  <c:v>2019 Q2</c:v>
                </c:pt>
                <c:pt idx="18">
                  <c:v>2019 Q3</c:v>
                </c:pt>
                <c:pt idx="19">
                  <c:v>2019 Q4</c:v>
                </c:pt>
                <c:pt idx="20">
                  <c:v>2020 Q1</c:v>
                </c:pt>
                <c:pt idx="21">
                  <c:v>2020 Q2</c:v>
                </c:pt>
                <c:pt idx="22">
                  <c:v>2020 Q3</c:v>
                </c:pt>
                <c:pt idx="23">
                  <c:v>2020 Q4</c:v>
                </c:pt>
                <c:pt idx="24">
                  <c:v>2021 Q1</c:v>
                </c:pt>
                <c:pt idx="25">
                  <c:v>2021 Q2</c:v>
                </c:pt>
                <c:pt idx="26">
                  <c:v>2021 Q3</c:v>
                </c:pt>
                <c:pt idx="27">
                  <c:v>2021 Q4</c:v>
                </c:pt>
                <c:pt idx="28">
                  <c:v>2022 Q1</c:v>
                </c:pt>
                <c:pt idx="29">
                  <c:v>2022 Q2</c:v>
                </c:pt>
                <c:pt idx="30">
                  <c:v>2022 Q3</c:v>
                </c:pt>
                <c:pt idx="31">
                  <c:v>2022 Q4</c:v>
                </c:pt>
                <c:pt idx="32">
                  <c:v>2023 Q1</c:v>
                </c:pt>
                <c:pt idx="33">
                  <c:v>2023 Q2</c:v>
                </c:pt>
                <c:pt idx="34">
                  <c:v>2023 Q3</c:v>
                </c:pt>
                <c:pt idx="35">
                  <c:v>2023 Q4</c:v>
                </c:pt>
                <c:pt idx="36">
                  <c:v>2024 Q1</c:v>
                </c:pt>
                <c:pt idx="37">
                  <c:v>2024 Q2</c:v>
                </c:pt>
                <c:pt idx="38">
                  <c:v>2024 Q3</c:v>
                </c:pt>
                <c:pt idx="39">
                  <c:v>2024 Q4</c:v>
                </c:pt>
                <c:pt idx="40">
                  <c:v>2025 Q1</c:v>
                </c:pt>
                <c:pt idx="41">
                  <c:v>2025 Q2</c:v>
                </c:pt>
                <c:pt idx="42">
                  <c:v>2025 Q3</c:v>
                </c:pt>
              </c:strCache>
            </c:strRef>
          </c:cat>
          <c:val>
            <c:numRef>
              <c:f>'Gr.4 Staatsversch. in % BIP'!$B$2:$B$44</c:f>
              <c:numCache>
                <c:formatCode>General</c:formatCode>
                <c:ptCount val="43"/>
                <c:pt idx="0">
                  <c:v>87.7</c:v>
                </c:pt>
                <c:pt idx="1">
                  <c:v>86.9</c:v>
                </c:pt>
                <c:pt idx="2">
                  <c:v>86.1</c:v>
                </c:pt>
                <c:pt idx="3">
                  <c:v>85.1</c:v>
                </c:pt>
                <c:pt idx="4">
                  <c:v>85.9</c:v>
                </c:pt>
                <c:pt idx="5">
                  <c:v>85.8</c:v>
                </c:pt>
                <c:pt idx="6">
                  <c:v>84.8</c:v>
                </c:pt>
                <c:pt idx="7">
                  <c:v>84.1</c:v>
                </c:pt>
                <c:pt idx="8">
                  <c:v>84.2</c:v>
                </c:pt>
                <c:pt idx="9">
                  <c:v>84.1</c:v>
                </c:pt>
                <c:pt idx="10">
                  <c:v>83</c:v>
                </c:pt>
                <c:pt idx="11">
                  <c:v>81.5</c:v>
                </c:pt>
                <c:pt idx="12">
                  <c:v>81.400000000000006</c:v>
                </c:pt>
                <c:pt idx="13">
                  <c:v>80.8</c:v>
                </c:pt>
                <c:pt idx="14">
                  <c:v>80.7</c:v>
                </c:pt>
                <c:pt idx="15">
                  <c:v>79.5</c:v>
                </c:pt>
                <c:pt idx="16">
                  <c:v>79.8</c:v>
                </c:pt>
                <c:pt idx="17">
                  <c:v>79.599999999999994</c:v>
                </c:pt>
                <c:pt idx="18">
                  <c:v>79</c:v>
                </c:pt>
                <c:pt idx="19">
                  <c:v>77.5</c:v>
                </c:pt>
                <c:pt idx="20">
                  <c:v>79</c:v>
                </c:pt>
                <c:pt idx="21">
                  <c:v>87.1</c:v>
                </c:pt>
                <c:pt idx="22">
                  <c:v>89</c:v>
                </c:pt>
                <c:pt idx="23">
                  <c:v>89.5</c:v>
                </c:pt>
                <c:pt idx="24">
                  <c:v>91.5</c:v>
                </c:pt>
                <c:pt idx="25">
                  <c:v>89.7</c:v>
                </c:pt>
                <c:pt idx="26">
                  <c:v>88.7</c:v>
                </c:pt>
                <c:pt idx="27">
                  <c:v>86.7</c:v>
                </c:pt>
                <c:pt idx="28">
                  <c:v>86.2</c:v>
                </c:pt>
                <c:pt idx="29">
                  <c:v>85</c:v>
                </c:pt>
                <c:pt idx="30">
                  <c:v>83.5</c:v>
                </c:pt>
                <c:pt idx="31">
                  <c:v>82.3</c:v>
                </c:pt>
                <c:pt idx="32">
                  <c:v>82.2</c:v>
                </c:pt>
                <c:pt idx="33">
                  <c:v>81.7</c:v>
                </c:pt>
                <c:pt idx="34">
                  <c:v>81.2</c:v>
                </c:pt>
                <c:pt idx="35">
                  <c:v>80.5</c:v>
                </c:pt>
                <c:pt idx="36">
                  <c:v>81</c:v>
                </c:pt>
                <c:pt idx="37">
                  <c:v>81.2</c:v>
                </c:pt>
                <c:pt idx="38">
                  <c:v>81.3</c:v>
                </c:pt>
                <c:pt idx="39">
                  <c:v>80.7</c:v>
                </c:pt>
                <c:pt idx="40">
                  <c:v>81.5</c:v>
                </c:pt>
                <c:pt idx="41">
                  <c:v>81.900000000000006</c:v>
                </c:pt>
                <c:pt idx="42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E-46C7-8E62-5494F87C566A}"/>
            </c:ext>
          </c:extLst>
        </c:ser>
        <c:ser>
          <c:idx val="1"/>
          <c:order val="1"/>
          <c:tx>
            <c:v>Österreich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'Gr.4 Staatsversch. in % BIP'!$A$2:$A$44</c:f>
              <c:strCache>
                <c:ptCount val="43"/>
                <c:pt idx="0">
                  <c:v>2015 Q1</c:v>
                </c:pt>
                <c:pt idx="1">
                  <c:v>2015 Q2</c:v>
                </c:pt>
                <c:pt idx="2">
                  <c:v>2015 Q3</c:v>
                </c:pt>
                <c:pt idx="3">
                  <c:v>2015 Q4</c:v>
                </c:pt>
                <c:pt idx="4">
                  <c:v>2016 Q1</c:v>
                </c:pt>
                <c:pt idx="5">
                  <c:v>2016 Q2</c:v>
                </c:pt>
                <c:pt idx="6">
                  <c:v>2016 Q3</c:v>
                </c:pt>
                <c:pt idx="7">
                  <c:v>2016 Q4</c:v>
                </c:pt>
                <c:pt idx="8">
                  <c:v>2017 Q1</c:v>
                </c:pt>
                <c:pt idx="9">
                  <c:v>2017 Q2</c:v>
                </c:pt>
                <c:pt idx="10">
                  <c:v>2017 Q3</c:v>
                </c:pt>
                <c:pt idx="11">
                  <c:v>2017 Q4</c:v>
                </c:pt>
                <c:pt idx="12">
                  <c:v>2018 Q1</c:v>
                </c:pt>
                <c:pt idx="13">
                  <c:v>2018 Q2</c:v>
                </c:pt>
                <c:pt idx="14">
                  <c:v>2018 Q3</c:v>
                </c:pt>
                <c:pt idx="15">
                  <c:v>2018 Q4</c:v>
                </c:pt>
                <c:pt idx="16">
                  <c:v>2019 Q1</c:v>
                </c:pt>
                <c:pt idx="17">
                  <c:v>2019 Q2</c:v>
                </c:pt>
                <c:pt idx="18">
                  <c:v>2019 Q3</c:v>
                </c:pt>
                <c:pt idx="19">
                  <c:v>2019 Q4</c:v>
                </c:pt>
                <c:pt idx="20">
                  <c:v>2020 Q1</c:v>
                </c:pt>
                <c:pt idx="21">
                  <c:v>2020 Q2</c:v>
                </c:pt>
                <c:pt idx="22">
                  <c:v>2020 Q3</c:v>
                </c:pt>
                <c:pt idx="23">
                  <c:v>2020 Q4</c:v>
                </c:pt>
                <c:pt idx="24">
                  <c:v>2021 Q1</c:v>
                </c:pt>
                <c:pt idx="25">
                  <c:v>2021 Q2</c:v>
                </c:pt>
                <c:pt idx="26">
                  <c:v>2021 Q3</c:v>
                </c:pt>
                <c:pt idx="27">
                  <c:v>2021 Q4</c:v>
                </c:pt>
                <c:pt idx="28">
                  <c:v>2022 Q1</c:v>
                </c:pt>
                <c:pt idx="29">
                  <c:v>2022 Q2</c:v>
                </c:pt>
                <c:pt idx="30">
                  <c:v>2022 Q3</c:v>
                </c:pt>
                <c:pt idx="31">
                  <c:v>2022 Q4</c:v>
                </c:pt>
                <c:pt idx="32">
                  <c:v>2023 Q1</c:v>
                </c:pt>
                <c:pt idx="33">
                  <c:v>2023 Q2</c:v>
                </c:pt>
                <c:pt idx="34">
                  <c:v>2023 Q3</c:v>
                </c:pt>
                <c:pt idx="35">
                  <c:v>2023 Q4</c:v>
                </c:pt>
                <c:pt idx="36">
                  <c:v>2024 Q1</c:v>
                </c:pt>
                <c:pt idx="37">
                  <c:v>2024 Q2</c:v>
                </c:pt>
                <c:pt idx="38">
                  <c:v>2024 Q3</c:v>
                </c:pt>
                <c:pt idx="39">
                  <c:v>2024 Q4</c:v>
                </c:pt>
                <c:pt idx="40">
                  <c:v>2025 Q1</c:v>
                </c:pt>
                <c:pt idx="41">
                  <c:v>2025 Q2</c:v>
                </c:pt>
                <c:pt idx="42">
                  <c:v>2025 Q3</c:v>
                </c:pt>
              </c:strCache>
            </c:strRef>
          </c:cat>
          <c:val>
            <c:numRef>
              <c:f>'Gr.4 Staatsversch. in % BIP'!$C$2:$C$44</c:f>
              <c:numCache>
                <c:formatCode>General</c:formatCode>
                <c:ptCount val="43"/>
                <c:pt idx="0">
                  <c:v>85.7</c:v>
                </c:pt>
                <c:pt idx="1">
                  <c:v>86.7</c:v>
                </c:pt>
                <c:pt idx="2">
                  <c:v>86.8</c:v>
                </c:pt>
                <c:pt idx="3">
                  <c:v>85.6</c:v>
                </c:pt>
                <c:pt idx="4">
                  <c:v>86.2</c:v>
                </c:pt>
                <c:pt idx="5">
                  <c:v>85.2</c:v>
                </c:pt>
                <c:pt idx="6">
                  <c:v>82.7</c:v>
                </c:pt>
                <c:pt idx="7">
                  <c:v>83.4</c:v>
                </c:pt>
                <c:pt idx="8">
                  <c:v>81.900000000000006</c:v>
                </c:pt>
                <c:pt idx="9">
                  <c:v>81.8</c:v>
                </c:pt>
                <c:pt idx="10">
                  <c:v>80.7</c:v>
                </c:pt>
                <c:pt idx="11">
                  <c:v>79.099999999999994</c:v>
                </c:pt>
                <c:pt idx="12">
                  <c:v>78</c:v>
                </c:pt>
                <c:pt idx="13">
                  <c:v>77.3</c:v>
                </c:pt>
                <c:pt idx="14">
                  <c:v>76.400000000000006</c:v>
                </c:pt>
                <c:pt idx="15">
                  <c:v>74.599999999999994</c:v>
                </c:pt>
                <c:pt idx="16">
                  <c:v>73.400000000000006</c:v>
                </c:pt>
                <c:pt idx="17">
                  <c:v>72.400000000000006</c:v>
                </c:pt>
                <c:pt idx="18">
                  <c:v>71.7</c:v>
                </c:pt>
                <c:pt idx="19">
                  <c:v>71</c:v>
                </c:pt>
                <c:pt idx="20">
                  <c:v>73.3</c:v>
                </c:pt>
                <c:pt idx="21">
                  <c:v>82.3</c:v>
                </c:pt>
                <c:pt idx="22">
                  <c:v>78.599999999999994</c:v>
                </c:pt>
                <c:pt idx="23">
                  <c:v>83.2</c:v>
                </c:pt>
                <c:pt idx="24">
                  <c:v>87</c:v>
                </c:pt>
                <c:pt idx="25">
                  <c:v>85.9</c:v>
                </c:pt>
                <c:pt idx="26">
                  <c:v>84</c:v>
                </c:pt>
                <c:pt idx="27">
                  <c:v>82.4</c:v>
                </c:pt>
                <c:pt idx="28">
                  <c:v>83.2</c:v>
                </c:pt>
                <c:pt idx="29">
                  <c:v>82.3</c:v>
                </c:pt>
                <c:pt idx="30">
                  <c:v>80.900000000000006</c:v>
                </c:pt>
                <c:pt idx="31">
                  <c:v>78.099999999999994</c:v>
                </c:pt>
                <c:pt idx="32">
                  <c:v>79.900000000000006</c:v>
                </c:pt>
                <c:pt idx="33">
                  <c:v>78.3</c:v>
                </c:pt>
                <c:pt idx="34">
                  <c:v>78.2</c:v>
                </c:pt>
                <c:pt idx="35">
                  <c:v>77.8</c:v>
                </c:pt>
                <c:pt idx="36">
                  <c:v>79.900000000000006</c:v>
                </c:pt>
                <c:pt idx="37">
                  <c:v>81.5</c:v>
                </c:pt>
                <c:pt idx="38">
                  <c:v>81.599999999999994</c:v>
                </c:pt>
                <c:pt idx="39">
                  <c:v>79.900000000000006</c:v>
                </c:pt>
                <c:pt idx="40">
                  <c:v>83</c:v>
                </c:pt>
                <c:pt idx="41">
                  <c:v>82.2</c:v>
                </c:pt>
                <c:pt idx="42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E-46C7-8E62-5494F87C5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897999"/>
        <c:axId val="1112905679"/>
      </c:lineChart>
      <c:catAx>
        <c:axId val="111289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12905679"/>
        <c:crosses val="autoZero"/>
        <c:auto val="1"/>
        <c:lblAlgn val="ctr"/>
        <c:lblOffset val="100"/>
        <c:noMultiLvlLbl val="0"/>
      </c:catAx>
      <c:valAx>
        <c:axId val="111290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1289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0" i="0">
                <a:effectLst/>
              </a:rPr>
              <a:t>Budgetdefizit in Prozent des BIP (2013-2025)</a:t>
            </a:r>
          </a:p>
        </c:rich>
      </c:tx>
      <c:layout>
        <c:manualLayout>
          <c:xMode val="edge"/>
          <c:yMode val="edge"/>
          <c:x val="0.162180446194225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'Gr.4a Defizit in % des BIP'!$B$1</c:f>
              <c:strCache>
                <c:ptCount val="1"/>
                <c:pt idx="0">
                  <c:v>EU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'Gr.4a Defizit in % des BIP'!$A$2:$A$52</c:f>
              <c:strCache>
                <c:ptCount val="51"/>
                <c:pt idx="0">
                  <c:v>2013 Q1</c:v>
                </c:pt>
                <c:pt idx="1">
                  <c:v>2013 Q2</c:v>
                </c:pt>
                <c:pt idx="2">
                  <c:v>2013 Q3</c:v>
                </c:pt>
                <c:pt idx="3">
                  <c:v>2013 Q4</c:v>
                </c:pt>
                <c:pt idx="4">
                  <c:v>2014 Q1</c:v>
                </c:pt>
                <c:pt idx="5">
                  <c:v>2014 Q2</c:v>
                </c:pt>
                <c:pt idx="6">
                  <c:v>2014 Q3</c:v>
                </c:pt>
                <c:pt idx="7">
                  <c:v>2014 Q4</c:v>
                </c:pt>
                <c:pt idx="8">
                  <c:v>2015 Q1</c:v>
                </c:pt>
                <c:pt idx="9">
                  <c:v>2015 Q2</c:v>
                </c:pt>
                <c:pt idx="10">
                  <c:v>2015 Q3</c:v>
                </c:pt>
                <c:pt idx="11">
                  <c:v>2015 Q4</c:v>
                </c:pt>
                <c:pt idx="12">
                  <c:v>2016 Q1</c:v>
                </c:pt>
                <c:pt idx="13">
                  <c:v>2016 Q2</c:v>
                </c:pt>
                <c:pt idx="14">
                  <c:v>2016 Q3</c:v>
                </c:pt>
                <c:pt idx="15">
                  <c:v>2016 Q4</c:v>
                </c:pt>
                <c:pt idx="16">
                  <c:v>2017 Q1</c:v>
                </c:pt>
                <c:pt idx="17">
                  <c:v>2017 Q2</c:v>
                </c:pt>
                <c:pt idx="18">
                  <c:v>2017 Q3</c:v>
                </c:pt>
                <c:pt idx="19">
                  <c:v>2017 Q4</c:v>
                </c:pt>
                <c:pt idx="20">
                  <c:v>2018 Q1</c:v>
                </c:pt>
                <c:pt idx="21">
                  <c:v>2018 Q2</c:v>
                </c:pt>
                <c:pt idx="22">
                  <c:v>2018 Q3</c:v>
                </c:pt>
                <c:pt idx="23">
                  <c:v>2018 Q4</c:v>
                </c:pt>
                <c:pt idx="24">
                  <c:v>2019 Q1</c:v>
                </c:pt>
                <c:pt idx="25">
                  <c:v>2019 Q2</c:v>
                </c:pt>
                <c:pt idx="26">
                  <c:v>2019 Q3</c:v>
                </c:pt>
                <c:pt idx="27">
                  <c:v>2019 Q4</c:v>
                </c:pt>
                <c:pt idx="28">
                  <c:v>2020 Q1</c:v>
                </c:pt>
                <c:pt idx="29">
                  <c:v>2020 Q2</c:v>
                </c:pt>
                <c:pt idx="30">
                  <c:v>2020 Q3</c:v>
                </c:pt>
                <c:pt idx="31">
                  <c:v>2020 Q4</c:v>
                </c:pt>
                <c:pt idx="32">
                  <c:v>2021 Q1</c:v>
                </c:pt>
                <c:pt idx="33">
                  <c:v>2021 Q2</c:v>
                </c:pt>
                <c:pt idx="34">
                  <c:v>2021 Q3</c:v>
                </c:pt>
                <c:pt idx="35">
                  <c:v>2021 Q4</c:v>
                </c:pt>
                <c:pt idx="36">
                  <c:v>2022 Q1</c:v>
                </c:pt>
                <c:pt idx="37">
                  <c:v>2022 Q2</c:v>
                </c:pt>
                <c:pt idx="38">
                  <c:v>2022 Q3</c:v>
                </c:pt>
                <c:pt idx="39">
                  <c:v>2022 Q4</c:v>
                </c:pt>
                <c:pt idx="40">
                  <c:v>2023 Q1</c:v>
                </c:pt>
                <c:pt idx="41">
                  <c:v>2023 Q2</c:v>
                </c:pt>
                <c:pt idx="42">
                  <c:v>2023 Q3</c:v>
                </c:pt>
                <c:pt idx="43">
                  <c:v>2023 Q4</c:v>
                </c:pt>
                <c:pt idx="44">
                  <c:v>2024 Q1</c:v>
                </c:pt>
                <c:pt idx="45">
                  <c:v>2024 Q2</c:v>
                </c:pt>
                <c:pt idx="46">
                  <c:v>2024 Q3</c:v>
                </c:pt>
                <c:pt idx="47">
                  <c:v>2024 Q4</c:v>
                </c:pt>
                <c:pt idx="48">
                  <c:v>2025 Q1</c:v>
                </c:pt>
                <c:pt idx="49">
                  <c:v>2025 Q2</c:v>
                </c:pt>
                <c:pt idx="50">
                  <c:v>2025 Q3</c:v>
                </c:pt>
              </c:strCache>
            </c:strRef>
          </c:cat>
          <c:val>
            <c:numRef>
              <c:f>'Gr.4a Defizit in % des BIP'!$B$2:$B$52</c:f>
              <c:numCache>
                <c:formatCode>General</c:formatCode>
                <c:ptCount val="51"/>
                <c:pt idx="0">
                  <c:v>-3.5</c:v>
                </c:pt>
                <c:pt idx="1">
                  <c:v>-3.1</c:v>
                </c:pt>
                <c:pt idx="2">
                  <c:v>-3</c:v>
                </c:pt>
                <c:pt idx="3">
                  <c:v>-2.7</c:v>
                </c:pt>
                <c:pt idx="4">
                  <c:v>-2.5</c:v>
                </c:pt>
                <c:pt idx="5">
                  <c:v>-2.5</c:v>
                </c:pt>
                <c:pt idx="6">
                  <c:v>-2.4</c:v>
                </c:pt>
                <c:pt idx="7">
                  <c:v>-2.4</c:v>
                </c:pt>
                <c:pt idx="8">
                  <c:v>-2.2000000000000002</c:v>
                </c:pt>
                <c:pt idx="9">
                  <c:v>-2</c:v>
                </c:pt>
                <c:pt idx="10">
                  <c:v>-1.6</c:v>
                </c:pt>
                <c:pt idx="11">
                  <c:v>-1.8</c:v>
                </c:pt>
                <c:pt idx="12">
                  <c:v>-1.6</c:v>
                </c:pt>
                <c:pt idx="13">
                  <c:v>-1.4</c:v>
                </c:pt>
                <c:pt idx="14">
                  <c:v>-1.6</c:v>
                </c:pt>
                <c:pt idx="15">
                  <c:v>-0.9</c:v>
                </c:pt>
                <c:pt idx="16">
                  <c:v>-0.9</c:v>
                </c:pt>
                <c:pt idx="17">
                  <c:v>-1.3</c:v>
                </c:pt>
                <c:pt idx="18">
                  <c:v>-0.8</c:v>
                </c:pt>
                <c:pt idx="19">
                  <c:v>-0.5</c:v>
                </c:pt>
                <c:pt idx="20">
                  <c:v>-0.2</c:v>
                </c:pt>
                <c:pt idx="21">
                  <c:v>-0.1</c:v>
                </c:pt>
                <c:pt idx="22">
                  <c:v>-0.5</c:v>
                </c:pt>
                <c:pt idx="23">
                  <c:v>-0.7</c:v>
                </c:pt>
                <c:pt idx="24">
                  <c:v>-0.2</c:v>
                </c:pt>
                <c:pt idx="25">
                  <c:v>-0.3</c:v>
                </c:pt>
                <c:pt idx="26">
                  <c:v>-0.7</c:v>
                </c:pt>
                <c:pt idx="27">
                  <c:v>-0.7</c:v>
                </c:pt>
                <c:pt idx="28">
                  <c:v>-2.8</c:v>
                </c:pt>
                <c:pt idx="29">
                  <c:v>-11.7</c:v>
                </c:pt>
                <c:pt idx="30">
                  <c:v>-6.1</c:v>
                </c:pt>
                <c:pt idx="31">
                  <c:v>-6.6</c:v>
                </c:pt>
                <c:pt idx="32">
                  <c:v>-6.2</c:v>
                </c:pt>
                <c:pt idx="33">
                  <c:v>-5.9</c:v>
                </c:pt>
                <c:pt idx="34">
                  <c:v>-3.5</c:v>
                </c:pt>
                <c:pt idx="35">
                  <c:v>-3.1</c:v>
                </c:pt>
                <c:pt idx="36">
                  <c:v>-2.2999999999999998</c:v>
                </c:pt>
                <c:pt idx="37">
                  <c:v>-2.2000000000000002</c:v>
                </c:pt>
                <c:pt idx="38">
                  <c:v>-3.7</c:v>
                </c:pt>
                <c:pt idx="39">
                  <c:v>-4.4000000000000004</c:v>
                </c:pt>
                <c:pt idx="40">
                  <c:v>-3.1</c:v>
                </c:pt>
                <c:pt idx="41">
                  <c:v>-3.2</c:v>
                </c:pt>
                <c:pt idx="42">
                  <c:v>-3.5</c:v>
                </c:pt>
                <c:pt idx="43">
                  <c:v>-3.9</c:v>
                </c:pt>
                <c:pt idx="44">
                  <c:v>-3</c:v>
                </c:pt>
                <c:pt idx="45">
                  <c:v>-3.2</c:v>
                </c:pt>
                <c:pt idx="46">
                  <c:v>-3</c:v>
                </c:pt>
                <c:pt idx="47">
                  <c:v>-3.4</c:v>
                </c:pt>
                <c:pt idx="48">
                  <c:v>-2.8</c:v>
                </c:pt>
                <c:pt idx="49">
                  <c:v>-2.9</c:v>
                </c:pt>
                <c:pt idx="50">
                  <c:v>-3.2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4-4B47-BE4C-47F84E19BF1C}"/>
            </c:ext>
          </c:extLst>
        </c:ser>
        <c:ser>
          <c:idx val="1"/>
          <c:order val="1"/>
          <c:tx>
            <c:strRef>
              <c:f>'Gr.4a Defizit in % des BIP'!$C$1</c:f>
              <c:strCache>
                <c:ptCount val="1"/>
                <c:pt idx="0">
                  <c:v>Österreich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'Gr.4a Defizit in % des BIP'!$A$2:$A$52</c:f>
              <c:strCache>
                <c:ptCount val="51"/>
                <c:pt idx="0">
                  <c:v>2013 Q1</c:v>
                </c:pt>
                <c:pt idx="1">
                  <c:v>2013 Q2</c:v>
                </c:pt>
                <c:pt idx="2">
                  <c:v>2013 Q3</c:v>
                </c:pt>
                <c:pt idx="3">
                  <c:v>2013 Q4</c:v>
                </c:pt>
                <c:pt idx="4">
                  <c:v>2014 Q1</c:v>
                </c:pt>
                <c:pt idx="5">
                  <c:v>2014 Q2</c:v>
                </c:pt>
                <c:pt idx="6">
                  <c:v>2014 Q3</c:v>
                </c:pt>
                <c:pt idx="7">
                  <c:v>2014 Q4</c:v>
                </c:pt>
                <c:pt idx="8">
                  <c:v>2015 Q1</c:v>
                </c:pt>
                <c:pt idx="9">
                  <c:v>2015 Q2</c:v>
                </c:pt>
                <c:pt idx="10">
                  <c:v>2015 Q3</c:v>
                </c:pt>
                <c:pt idx="11">
                  <c:v>2015 Q4</c:v>
                </c:pt>
                <c:pt idx="12">
                  <c:v>2016 Q1</c:v>
                </c:pt>
                <c:pt idx="13">
                  <c:v>2016 Q2</c:v>
                </c:pt>
                <c:pt idx="14">
                  <c:v>2016 Q3</c:v>
                </c:pt>
                <c:pt idx="15">
                  <c:v>2016 Q4</c:v>
                </c:pt>
                <c:pt idx="16">
                  <c:v>2017 Q1</c:v>
                </c:pt>
                <c:pt idx="17">
                  <c:v>2017 Q2</c:v>
                </c:pt>
                <c:pt idx="18">
                  <c:v>2017 Q3</c:v>
                </c:pt>
                <c:pt idx="19">
                  <c:v>2017 Q4</c:v>
                </c:pt>
                <c:pt idx="20">
                  <c:v>2018 Q1</c:v>
                </c:pt>
                <c:pt idx="21">
                  <c:v>2018 Q2</c:v>
                </c:pt>
                <c:pt idx="22">
                  <c:v>2018 Q3</c:v>
                </c:pt>
                <c:pt idx="23">
                  <c:v>2018 Q4</c:v>
                </c:pt>
                <c:pt idx="24">
                  <c:v>2019 Q1</c:v>
                </c:pt>
                <c:pt idx="25">
                  <c:v>2019 Q2</c:v>
                </c:pt>
                <c:pt idx="26">
                  <c:v>2019 Q3</c:v>
                </c:pt>
                <c:pt idx="27">
                  <c:v>2019 Q4</c:v>
                </c:pt>
                <c:pt idx="28">
                  <c:v>2020 Q1</c:v>
                </c:pt>
                <c:pt idx="29">
                  <c:v>2020 Q2</c:v>
                </c:pt>
                <c:pt idx="30">
                  <c:v>2020 Q3</c:v>
                </c:pt>
                <c:pt idx="31">
                  <c:v>2020 Q4</c:v>
                </c:pt>
                <c:pt idx="32">
                  <c:v>2021 Q1</c:v>
                </c:pt>
                <c:pt idx="33">
                  <c:v>2021 Q2</c:v>
                </c:pt>
                <c:pt idx="34">
                  <c:v>2021 Q3</c:v>
                </c:pt>
                <c:pt idx="35">
                  <c:v>2021 Q4</c:v>
                </c:pt>
                <c:pt idx="36">
                  <c:v>2022 Q1</c:v>
                </c:pt>
                <c:pt idx="37">
                  <c:v>2022 Q2</c:v>
                </c:pt>
                <c:pt idx="38">
                  <c:v>2022 Q3</c:v>
                </c:pt>
                <c:pt idx="39">
                  <c:v>2022 Q4</c:v>
                </c:pt>
                <c:pt idx="40">
                  <c:v>2023 Q1</c:v>
                </c:pt>
                <c:pt idx="41">
                  <c:v>2023 Q2</c:v>
                </c:pt>
                <c:pt idx="42">
                  <c:v>2023 Q3</c:v>
                </c:pt>
                <c:pt idx="43">
                  <c:v>2023 Q4</c:v>
                </c:pt>
                <c:pt idx="44">
                  <c:v>2024 Q1</c:v>
                </c:pt>
                <c:pt idx="45">
                  <c:v>2024 Q2</c:v>
                </c:pt>
                <c:pt idx="46">
                  <c:v>2024 Q3</c:v>
                </c:pt>
                <c:pt idx="47">
                  <c:v>2024 Q4</c:v>
                </c:pt>
                <c:pt idx="48">
                  <c:v>2025 Q1</c:v>
                </c:pt>
                <c:pt idx="49">
                  <c:v>2025 Q2</c:v>
                </c:pt>
                <c:pt idx="50">
                  <c:v>2025 Q3</c:v>
                </c:pt>
              </c:strCache>
            </c:strRef>
          </c:cat>
          <c:val>
            <c:numRef>
              <c:f>'Gr.4a Defizit in % des BIP'!$C$2:$C$52</c:f>
              <c:numCache>
                <c:formatCode>General</c:formatCode>
                <c:ptCount val="51"/>
                <c:pt idx="0">
                  <c:v>-2.2999999999999998</c:v>
                </c:pt>
                <c:pt idx="1">
                  <c:v>-2</c:v>
                </c:pt>
                <c:pt idx="2">
                  <c:v>-1.4</c:v>
                </c:pt>
                <c:pt idx="3">
                  <c:v>-2.2999999999999998</c:v>
                </c:pt>
                <c:pt idx="4">
                  <c:v>-2.2000000000000002</c:v>
                </c:pt>
                <c:pt idx="5">
                  <c:v>-1.7</c:v>
                </c:pt>
                <c:pt idx="6">
                  <c:v>-0.8</c:v>
                </c:pt>
                <c:pt idx="7">
                  <c:v>-3</c:v>
                </c:pt>
                <c:pt idx="8">
                  <c:v>-1.4</c:v>
                </c:pt>
                <c:pt idx="9">
                  <c:v>-0.5</c:v>
                </c:pt>
                <c:pt idx="10">
                  <c:v>-0.5</c:v>
                </c:pt>
                <c:pt idx="11">
                  <c:v>0.5</c:v>
                </c:pt>
                <c:pt idx="12">
                  <c:v>-1.5</c:v>
                </c:pt>
                <c:pt idx="13">
                  <c:v>-0.9</c:v>
                </c:pt>
                <c:pt idx="14">
                  <c:v>-1.1000000000000001</c:v>
                </c:pt>
                <c:pt idx="15">
                  <c:v>-2.2000000000000002</c:v>
                </c:pt>
                <c:pt idx="16">
                  <c:v>-0.4</c:v>
                </c:pt>
                <c:pt idx="17">
                  <c:v>-1.7</c:v>
                </c:pt>
                <c:pt idx="18">
                  <c:v>-0.4</c:v>
                </c:pt>
                <c:pt idx="19">
                  <c:v>-0.6</c:v>
                </c:pt>
                <c:pt idx="20">
                  <c:v>0.6</c:v>
                </c:pt>
                <c:pt idx="21">
                  <c:v>0.2</c:v>
                </c:pt>
                <c:pt idx="22">
                  <c:v>0</c:v>
                </c:pt>
                <c:pt idx="23">
                  <c:v>0</c:v>
                </c:pt>
                <c:pt idx="24">
                  <c:v>0.5</c:v>
                </c:pt>
                <c:pt idx="25">
                  <c:v>0.7</c:v>
                </c:pt>
                <c:pt idx="26">
                  <c:v>0.1</c:v>
                </c:pt>
                <c:pt idx="27">
                  <c:v>0.8</c:v>
                </c:pt>
                <c:pt idx="28">
                  <c:v>0.5</c:v>
                </c:pt>
                <c:pt idx="29">
                  <c:v>-14.4</c:v>
                </c:pt>
                <c:pt idx="30">
                  <c:v>-7.6</c:v>
                </c:pt>
                <c:pt idx="31">
                  <c:v>-12.1</c:v>
                </c:pt>
                <c:pt idx="32">
                  <c:v>-11.2</c:v>
                </c:pt>
                <c:pt idx="33">
                  <c:v>-7.3</c:v>
                </c:pt>
                <c:pt idx="34">
                  <c:v>-2.2000000000000002</c:v>
                </c:pt>
                <c:pt idx="35">
                  <c:v>-2.7</c:v>
                </c:pt>
                <c:pt idx="36">
                  <c:v>-3.4</c:v>
                </c:pt>
                <c:pt idx="37">
                  <c:v>-0.7</c:v>
                </c:pt>
                <c:pt idx="38">
                  <c:v>-5</c:v>
                </c:pt>
                <c:pt idx="39">
                  <c:v>-4.5</c:v>
                </c:pt>
                <c:pt idx="40">
                  <c:v>-2.1</c:v>
                </c:pt>
                <c:pt idx="41">
                  <c:v>-2.2000000000000002</c:v>
                </c:pt>
                <c:pt idx="42">
                  <c:v>-3.8</c:v>
                </c:pt>
                <c:pt idx="43">
                  <c:v>-2.2999999999999998</c:v>
                </c:pt>
                <c:pt idx="44">
                  <c:v>-3.3</c:v>
                </c:pt>
                <c:pt idx="45">
                  <c:v>-4.2</c:v>
                </c:pt>
                <c:pt idx="46">
                  <c:v>-5.9</c:v>
                </c:pt>
                <c:pt idx="47">
                  <c:v>-5.3</c:v>
                </c:pt>
                <c:pt idx="48">
                  <c:v>-4.2</c:v>
                </c:pt>
                <c:pt idx="49">
                  <c:v>-4.2</c:v>
                </c:pt>
                <c:pt idx="50">
                  <c:v>-4.8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4-4B47-BE4C-47F84E19B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3010447"/>
        <c:axId val="1313006607"/>
      </c:lineChart>
      <c:catAx>
        <c:axId val="131301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3006607"/>
        <c:crosses val="autoZero"/>
        <c:auto val="1"/>
        <c:lblAlgn val="ctr"/>
        <c:lblOffset val="100"/>
        <c:noMultiLvlLbl val="0"/>
      </c:catAx>
      <c:valAx>
        <c:axId val="131300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301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Inflation in Prozent</a:t>
            </a:r>
            <a:r>
              <a:rPr lang="de-DE" baseline="0"/>
              <a:t> (2021-2025)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Österreich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'Gr.5 Inflation 2021-2025'!$A$38:$A$97</c:f>
              <c:numCache>
                <c:formatCode>mm\-yy</c:formatCode>
                <c:ptCount val="6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</c:numCache>
            </c:numRef>
          </c:cat>
          <c:val>
            <c:numRef>
              <c:f>'Gr.5 Inflation 2021-2025'!$B$38:$B$97</c:f>
              <c:numCache>
                <c:formatCode>General</c:formatCode>
                <c:ptCount val="60"/>
                <c:pt idx="0">
                  <c:v>1.1000000000000001</c:v>
                </c:pt>
                <c:pt idx="1">
                  <c:v>1.4</c:v>
                </c:pt>
                <c:pt idx="2">
                  <c:v>2</c:v>
                </c:pt>
                <c:pt idx="3">
                  <c:v>1.9</c:v>
                </c:pt>
                <c:pt idx="4">
                  <c:v>3</c:v>
                </c:pt>
                <c:pt idx="5">
                  <c:v>2.8</c:v>
                </c:pt>
                <c:pt idx="6">
                  <c:v>2.8</c:v>
                </c:pt>
                <c:pt idx="7">
                  <c:v>3.2</c:v>
                </c:pt>
                <c:pt idx="8">
                  <c:v>3.3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3.8</c:v>
                </c:pt>
                <c:pt idx="12">
                  <c:v>4.5</c:v>
                </c:pt>
                <c:pt idx="13">
                  <c:v>5.5</c:v>
                </c:pt>
                <c:pt idx="14">
                  <c:v>6.6</c:v>
                </c:pt>
                <c:pt idx="15">
                  <c:v>7.1</c:v>
                </c:pt>
                <c:pt idx="16">
                  <c:v>7.7</c:v>
                </c:pt>
                <c:pt idx="17">
                  <c:v>8.6999999999999993</c:v>
                </c:pt>
                <c:pt idx="18">
                  <c:v>9.4</c:v>
                </c:pt>
                <c:pt idx="19">
                  <c:v>9.3000000000000007</c:v>
                </c:pt>
                <c:pt idx="20">
                  <c:v>11</c:v>
                </c:pt>
                <c:pt idx="21">
                  <c:v>11.6</c:v>
                </c:pt>
                <c:pt idx="22">
                  <c:v>11.2</c:v>
                </c:pt>
                <c:pt idx="23">
                  <c:v>10.5</c:v>
                </c:pt>
                <c:pt idx="24">
                  <c:v>11.6</c:v>
                </c:pt>
                <c:pt idx="25">
                  <c:v>11</c:v>
                </c:pt>
                <c:pt idx="26">
                  <c:v>9.1999999999999993</c:v>
                </c:pt>
                <c:pt idx="27">
                  <c:v>9.4</c:v>
                </c:pt>
                <c:pt idx="28">
                  <c:v>8.6999999999999993</c:v>
                </c:pt>
                <c:pt idx="29">
                  <c:v>7.8</c:v>
                </c:pt>
                <c:pt idx="30">
                  <c:v>7</c:v>
                </c:pt>
                <c:pt idx="31">
                  <c:v>7.5</c:v>
                </c:pt>
                <c:pt idx="32">
                  <c:v>5.8</c:v>
                </c:pt>
                <c:pt idx="33">
                  <c:v>4.9000000000000004</c:v>
                </c:pt>
                <c:pt idx="34">
                  <c:v>4.9000000000000004</c:v>
                </c:pt>
                <c:pt idx="35">
                  <c:v>5.7</c:v>
                </c:pt>
                <c:pt idx="36">
                  <c:v>4.3</c:v>
                </c:pt>
                <c:pt idx="37">
                  <c:v>4</c:v>
                </c:pt>
                <c:pt idx="38">
                  <c:v>4.0999999999999996</c:v>
                </c:pt>
                <c:pt idx="39">
                  <c:v>3.4</c:v>
                </c:pt>
                <c:pt idx="40">
                  <c:v>3.3</c:v>
                </c:pt>
                <c:pt idx="41">
                  <c:v>3.1</c:v>
                </c:pt>
                <c:pt idx="42">
                  <c:v>2.9</c:v>
                </c:pt>
                <c:pt idx="43">
                  <c:v>2.4</c:v>
                </c:pt>
                <c:pt idx="44">
                  <c:v>1.8</c:v>
                </c:pt>
                <c:pt idx="45">
                  <c:v>1.8</c:v>
                </c:pt>
                <c:pt idx="46">
                  <c:v>1.9</c:v>
                </c:pt>
                <c:pt idx="47">
                  <c:v>2.1</c:v>
                </c:pt>
                <c:pt idx="48">
                  <c:v>3.4</c:v>
                </c:pt>
                <c:pt idx="49">
                  <c:v>3.4</c:v>
                </c:pt>
                <c:pt idx="50">
                  <c:v>3.1</c:v>
                </c:pt>
                <c:pt idx="51">
                  <c:v>3.3</c:v>
                </c:pt>
                <c:pt idx="52">
                  <c:v>3</c:v>
                </c:pt>
                <c:pt idx="53">
                  <c:v>3.2</c:v>
                </c:pt>
                <c:pt idx="54">
                  <c:v>3.7</c:v>
                </c:pt>
                <c:pt idx="55">
                  <c:v>4.0999999999999996</c:v>
                </c:pt>
                <c:pt idx="56">
                  <c:v>3.9</c:v>
                </c:pt>
                <c:pt idx="57">
                  <c:v>4</c:v>
                </c:pt>
                <c:pt idx="58">
                  <c:v>4</c:v>
                </c:pt>
                <c:pt idx="59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9-419D-8517-0BEA96C448F6}"/>
            </c:ext>
          </c:extLst>
        </c:ser>
        <c:ser>
          <c:idx val="1"/>
          <c:order val="1"/>
          <c:tx>
            <c:v>Deutschland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'Gr.5 Inflation 2021-2025'!$A$38:$A$97</c:f>
              <c:numCache>
                <c:formatCode>mm\-yy</c:formatCode>
                <c:ptCount val="6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</c:numCache>
            </c:numRef>
          </c:cat>
          <c:val>
            <c:numRef>
              <c:f>'Gr.5 Inflation 2021-2025'!$C$38:$C$97</c:f>
              <c:numCache>
                <c:formatCode>General</c:formatCode>
                <c:ptCount val="60"/>
                <c:pt idx="0">
                  <c:v>1.6</c:v>
                </c:pt>
                <c:pt idx="1">
                  <c:v>1.6</c:v>
                </c:pt>
                <c:pt idx="2">
                  <c:v>2</c:v>
                </c:pt>
                <c:pt idx="3">
                  <c:v>2.1</c:v>
                </c:pt>
                <c:pt idx="4">
                  <c:v>2.4</c:v>
                </c:pt>
                <c:pt idx="5">
                  <c:v>2.1</c:v>
                </c:pt>
                <c:pt idx="6">
                  <c:v>3.1</c:v>
                </c:pt>
                <c:pt idx="7">
                  <c:v>3.4</c:v>
                </c:pt>
                <c:pt idx="8">
                  <c:v>4.0999999999999996</c:v>
                </c:pt>
                <c:pt idx="9">
                  <c:v>4.5999999999999996</c:v>
                </c:pt>
                <c:pt idx="10">
                  <c:v>6</c:v>
                </c:pt>
                <c:pt idx="11">
                  <c:v>5.7</c:v>
                </c:pt>
                <c:pt idx="12">
                  <c:v>5.0999999999999996</c:v>
                </c:pt>
                <c:pt idx="13">
                  <c:v>5.5</c:v>
                </c:pt>
                <c:pt idx="14">
                  <c:v>7.6</c:v>
                </c:pt>
                <c:pt idx="15">
                  <c:v>7.8</c:v>
                </c:pt>
                <c:pt idx="16">
                  <c:v>8.6999999999999993</c:v>
                </c:pt>
                <c:pt idx="17">
                  <c:v>8.1999999999999993</c:v>
                </c:pt>
                <c:pt idx="18">
                  <c:v>8.5</c:v>
                </c:pt>
                <c:pt idx="19">
                  <c:v>8.8000000000000007</c:v>
                </c:pt>
                <c:pt idx="20">
                  <c:v>10.9</c:v>
                </c:pt>
                <c:pt idx="21">
                  <c:v>11.6</c:v>
                </c:pt>
                <c:pt idx="22">
                  <c:v>11.3</c:v>
                </c:pt>
                <c:pt idx="23">
                  <c:v>9.6</c:v>
                </c:pt>
                <c:pt idx="24">
                  <c:v>9.1999999999999993</c:v>
                </c:pt>
                <c:pt idx="25">
                  <c:v>9.3000000000000007</c:v>
                </c:pt>
                <c:pt idx="26">
                  <c:v>7.8</c:v>
                </c:pt>
                <c:pt idx="27">
                  <c:v>7.6</c:v>
                </c:pt>
                <c:pt idx="28">
                  <c:v>6.3</c:v>
                </c:pt>
                <c:pt idx="29">
                  <c:v>6.8</c:v>
                </c:pt>
                <c:pt idx="30">
                  <c:v>6.5</c:v>
                </c:pt>
                <c:pt idx="31">
                  <c:v>6.4</c:v>
                </c:pt>
                <c:pt idx="32">
                  <c:v>4.3</c:v>
                </c:pt>
                <c:pt idx="33">
                  <c:v>3</c:v>
                </c:pt>
                <c:pt idx="34">
                  <c:v>2.2999999999999998</c:v>
                </c:pt>
                <c:pt idx="35">
                  <c:v>3.8</c:v>
                </c:pt>
                <c:pt idx="36">
                  <c:v>3.1</c:v>
                </c:pt>
                <c:pt idx="37">
                  <c:v>2.7</c:v>
                </c:pt>
                <c:pt idx="38">
                  <c:v>2.2999999999999998</c:v>
                </c:pt>
                <c:pt idx="39">
                  <c:v>2.4</c:v>
                </c:pt>
                <c:pt idx="40">
                  <c:v>2.8</c:v>
                </c:pt>
                <c:pt idx="41">
                  <c:v>2.5</c:v>
                </c:pt>
                <c:pt idx="42">
                  <c:v>2.6</c:v>
                </c:pt>
                <c:pt idx="43">
                  <c:v>2</c:v>
                </c:pt>
                <c:pt idx="44">
                  <c:v>1.8</c:v>
                </c:pt>
                <c:pt idx="45">
                  <c:v>2.4</c:v>
                </c:pt>
                <c:pt idx="46">
                  <c:v>2.4</c:v>
                </c:pt>
                <c:pt idx="47">
                  <c:v>2.8</c:v>
                </c:pt>
                <c:pt idx="48">
                  <c:v>2.8</c:v>
                </c:pt>
                <c:pt idx="49">
                  <c:v>2.6</c:v>
                </c:pt>
                <c:pt idx="50">
                  <c:v>2.2999999999999998</c:v>
                </c:pt>
                <c:pt idx="51">
                  <c:v>2.2000000000000002</c:v>
                </c:pt>
                <c:pt idx="52">
                  <c:v>2.1</c:v>
                </c:pt>
                <c:pt idx="53">
                  <c:v>2</c:v>
                </c:pt>
                <c:pt idx="54">
                  <c:v>1.8</c:v>
                </c:pt>
                <c:pt idx="55">
                  <c:v>2.1</c:v>
                </c:pt>
                <c:pt idx="56">
                  <c:v>2.4</c:v>
                </c:pt>
                <c:pt idx="57">
                  <c:v>2.2999999999999998</c:v>
                </c:pt>
                <c:pt idx="58">
                  <c:v>2.6</c:v>
                </c:pt>
                <c:pt idx="5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9-419D-8517-0BEA96C448F6}"/>
            </c:ext>
          </c:extLst>
        </c:ser>
        <c:ser>
          <c:idx val="2"/>
          <c:order val="2"/>
          <c:tx>
            <c:v>Frankreich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'Gr.5 Inflation 2021-2025'!$A$38:$A$97</c:f>
              <c:numCache>
                <c:formatCode>mm\-yy</c:formatCode>
                <c:ptCount val="6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</c:numCache>
            </c:numRef>
          </c:cat>
          <c:val>
            <c:numRef>
              <c:f>'Gr.5 Inflation 2021-2025'!$D$38:$D$97</c:f>
              <c:numCache>
                <c:formatCode>General</c:formatCode>
                <c:ptCount val="60"/>
                <c:pt idx="0">
                  <c:v>0.8</c:v>
                </c:pt>
                <c:pt idx="1">
                  <c:v>0.8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1.9</c:v>
                </c:pt>
                <c:pt idx="6">
                  <c:v>1.5</c:v>
                </c:pt>
                <c:pt idx="7">
                  <c:v>2.4</c:v>
                </c:pt>
                <c:pt idx="8">
                  <c:v>2.7</c:v>
                </c:pt>
                <c:pt idx="9">
                  <c:v>3.2</c:v>
                </c:pt>
                <c:pt idx="10">
                  <c:v>3.4</c:v>
                </c:pt>
                <c:pt idx="11">
                  <c:v>3.4</c:v>
                </c:pt>
                <c:pt idx="12">
                  <c:v>3.3</c:v>
                </c:pt>
                <c:pt idx="13">
                  <c:v>4.2</c:v>
                </c:pt>
                <c:pt idx="14">
                  <c:v>5.0999999999999996</c:v>
                </c:pt>
                <c:pt idx="15">
                  <c:v>5.4</c:v>
                </c:pt>
                <c:pt idx="16">
                  <c:v>5.8</c:v>
                </c:pt>
                <c:pt idx="17">
                  <c:v>6.5</c:v>
                </c:pt>
                <c:pt idx="18">
                  <c:v>6.8</c:v>
                </c:pt>
                <c:pt idx="19">
                  <c:v>6.6</c:v>
                </c:pt>
                <c:pt idx="20">
                  <c:v>6.2</c:v>
                </c:pt>
                <c:pt idx="21">
                  <c:v>7.1</c:v>
                </c:pt>
                <c:pt idx="22">
                  <c:v>7.1</c:v>
                </c:pt>
                <c:pt idx="23">
                  <c:v>6.7</c:v>
                </c:pt>
                <c:pt idx="24">
                  <c:v>7</c:v>
                </c:pt>
                <c:pt idx="25">
                  <c:v>7.3</c:v>
                </c:pt>
                <c:pt idx="26">
                  <c:v>6.7</c:v>
                </c:pt>
                <c:pt idx="27">
                  <c:v>6.9</c:v>
                </c:pt>
                <c:pt idx="28">
                  <c:v>6</c:v>
                </c:pt>
                <c:pt idx="29">
                  <c:v>5.3</c:v>
                </c:pt>
                <c:pt idx="30">
                  <c:v>5.0999999999999996</c:v>
                </c:pt>
                <c:pt idx="31">
                  <c:v>5.7</c:v>
                </c:pt>
                <c:pt idx="32">
                  <c:v>5.7</c:v>
                </c:pt>
                <c:pt idx="33">
                  <c:v>4.5</c:v>
                </c:pt>
                <c:pt idx="34">
                  <c:v>3.9</c:v>
                </c:pt>
                <c:pt idx="35">
                  <c:v>4.0999999999999996</c:v>
                </c:pt>
                <c:pt idx="36">
                  <c:v>3.4</c:v>
                </c:pt>
                <c:pt idx="37">
                  <c:v>3.2</c:v>
                </c:pt>
                <c:pt idx="38">
                  <c:v>2.4</c:v>
                </c:pt>
                <c:pt idx="39">
                  <c:v>2.4</c:v>
                </c:pt>
                <c:pt idx="40">
                  <c:v>2.6</c:v>
                </c:pt>
                <c:pt idx="41">
                  <c:v>2.5</c:v>
                </c:pt>
                <c:pt idx="42">
                  <c:v>2.7</c:v>
                </c:pt>
                <c:pt idx="43">
                  <c:v>2.2000000000000002</c:v>
                </c:pt>
                <c:pt idx="44">
                  <c:v>1.4</c:v>
                </c:pt>
                <c:pt idx="45">
                  <c:v>1.6</c:v>
                </c:pt>
                <c:pt idx="46">
                  <c:v>1.7</c:v>
                </c:pt>
                <c:pt idx="47">
                  <c:v>1.8</c:v>
                </c:pt>
                <c:pt idx="48">
                  <c:v>1.8</c:v>
                </c:pt>
                <c:pt idx="49">
                  <c:v>0.9</c:v>
                </c:pt>
                <c:pt idx="50">
                  <c:v>0.9</c:v>
                </c:pt>
                <c:pt idx="51">
                  <c:v>0.9</c:v>
                </c:pt>
                <c:pt idx="52">
                  <c:v>0.6</c:v>
                </c:pt>
                <c:pt idx="53">
                  <c:v>0.9</c:v>
                </c:pt>
                <c:pt idx="54">
                  <c:v>0.9</c:v>
                </c:pt>
                <c:pt idx="55">
                  <c:v>0.8</c:v>
                </c:pt>
                <c:pt idx="56">
                  <c:v>1.1000000000000001</c:v>
                </c:pt>
                <c:pt idx="57">
                  <c:v>0.8</c:v>
                </c:pt>
                <c:pt idx="58">
                  <c:v>0.8</c:v>
                </c:pt>
                <c:pt idx="5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59-419D-8517-0BEA96C448F6}"/>
            </c:ext>
          </c:extLst>
        </c:ser>
        <c:ser>
          <c:idx val="3"/>
          <c:order val="3"/>
          <c:tx>
            <c:v>Italien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'Gr.5 Inflation 2021-2025'!$A$38:$A$97</c:f>
              <c:numCache>
                <c:formatCode>mm\-yy</c:formatCode>
                <c:ptCount val="6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</c:numCache>
            </c:numRef>
          </c:cat>
          <c:val>
            <c:numRef>
              <c:f>'Gr.5 Inflation 2021-2025'!$E$38:$E$97</c:f>
              <c:numCache>
                <c:formatCode>General</c:formatCode>
                <c:ptCount val="60"/>
                <c:pt idx="0">
                  <c:v>0.7</c:v>
                </c:pt>
                <c:pt idx="1">
                  <c:v>1</c:v>
                </c:pt>
                <c:pt idx="2">
                  <c:v>0.6</c:v>
                </c:pt>
                <c:pt idx="3">
                  <c:v>1</c:v>
                </c:pt>
                <c:pt idx="4">
                  <c:v>1.2</c:v>
                </c:pt>
                <c:pt idx="5">
                  <c:v>1.3</c:v>
                </c:pt>
                <c:pt idx="6">
                  <c:v>1</c:v>
                </c:pt>
                <c:pt idx="7">
                  <c:v>2.5</c:v>
                </c:pt>
                <c:pt idx="8">
                  <c:v>2.9</c:v>
                </c:pt>
                <c:pt idx="9">
                  <c:v>3.2</c:v>
                </c:pt>
                <c:pt idx="10">
                  <c:v>3.9</c:v>
                </c:pt>
                <c:pt idx="11">
                  <c:v>4.2</c:v>
                </c:pt>
                <c:pt idx="12">
                  <c:v>5.0999999999999996</c:v>
                </c:pt>
                <c:pt idx="13">
                  <c:v>6.2</c:v>
                </c:pt>
                <c:pt idx="14">
                  <c:v>6.8</c:v>
                </c:pt>
                <c:pt idx="15">
                  <c:v>6.3</c:v>
                </c:pt>
                <c:pt idx="16">
                  <c:v>7.3</c:v>
                </c:pt>
                <c:pt idx="17">
                  <c:v>8.5</c:v>
                </c:pt>
                <c:pt idx="18">
                  <c:v>8.4</c:v>
                </c:pt>
                <c:pt idx="19">
                  <c:v>9.1</c:v>
                </c:pt>
                <c:pt idx="20">
                  <c:v>9.4</c:v>
                </c:pt>
                <c:pt idx="21">
                  <c:v>12.6</c:v>
                </c:pt>
                <c:pt idx="22">
                  <c:v>12.6</c:v>
                </c:pt>
                <c:pt idx="23">
                  <c:v>12.3</c:v>
                </c:pt>
                <c:pt idx="24">
                  <c:v>10.7</c:v>
                </c:pt>
                <c:pt idx="25">
                  <c:v>9.8000000000000007</c:v>
                </c:pt>
                <c:pt idx="26">
                  <c:v>8.1</c:v>
                </c:pt>
                <c:pt idx="27">
                  <c:v>8.6</c:v>
                </c:pt>
                <c:pt idx="28">
                  <c:v>8</c:v>
                </c:pt>
                <c:pt idx="29">
                  <c:v>6.7</c:v>
                </c:pt>
                <c:pt idx="30">
                  <c:v>6.3</c:v>
                </c:pt>
                <c:pt idx="31">
                  <c:v>5.5</c:v>
                </c:pt>
                <c:pt idx="32">
                  <c:v>5.6</c:v>
                </c:pt>
                <c:pt idx="33">
                  <c:v>1.8</c:v>
                </c:pt>
                <c:pt idx="34">
                  <c:v>0.6</c:v>
                </c:pt>
                <c:pt idx="35">
                  <c:v>0.5</c:v>
                </c:pt>
                <c:pt idx="36">
                  <c:v>0.9</c:v>
                </c:pt>
                <c:pt idx="37">
                  <c:v>0.8</c:v>
                </c:pt>
                <c:pt idx="38">
                  <c:v>1.2</c:v>
                </c:pt>
                <c:pt idx="39">
                  <c:v>0.9</c:v>
                </c:pt>
                <c:pt idx="40">
                  <c:v>0.8</c:v>
                </c:pt>
                <c:pt idx="41">
                  <c:v>0.9</c:v>
                </c:pt>
                <c:pt idx="42">
                  <c:v>1.6</c:v>
                </c:pt>
                <c:pt idx="43">
                  <c:v>1.2</c:v>
                </c:pt>
                <c:pt idx="44">
                  <c:v>0.7</c:v>
                </c:pt>
                <c:pt idx="45">
                  <c:v>1</c:v>
                </c:pt>
                <c:pt idx="46">
                  <c:v>1.5</c:v>
                </c:pt>
                <c:pt idx="47">
                  <c:v>1.4</c:v>
                </c:pt>
                <c:pt idx="48">
                  <c:v>1.7</c:v>
                </c:pt>
                <c:pt idx="49">
                  <c:v>1.7</c:v>
                </c:pt>
                <c:pt idx="50">
                  <c:v>2.1</c:v>
                </c:pt>
                <c:pt idx="51">
                  <c:v>2</c:v>
                </c:pt>
                <c:pt idx="52">
                  <c:v>1.7</c:v>
                </c:pt>
                <c:pt idx="53">
                  <c:v>1.8</c:v>
                </c:pt>
                <c:pt idx="54">
                  <c:v>1.7</c:v>
                </c:pt>
                <c:pt idx="55">
                  <c:v>1.6</c:v>
                </c:pt>
                <c:pt idx="56">
                  <c:v>1.8</c:v>
                </c:pt>
                <c:pt idx="57">
                  <c:v>1.3</c:v>
                </c:pt>
                <c:pt idx="58">
                  <c:v>1.1000000000000001</c:v>
                </c:pt>
                <c:pt idx="5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59-419D-8517-0BEA96C448F6}"/>
            </c:ext>
          </c:extLst>
        </c:ser>
        <c:ser>
          <c:idx val="4"/>
          <c:order val="4"/>
          <c:tx>
            <c:v>Euroraum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'Gr.5 Inflation 2021-2025'!$A$38:$A$97</c:f>
              <c:numCache>
                <c:formatCode>mm\-yy</c:formatCode>
                <c:ptCount val="6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</c:numCache>
            </c:numRef>
          </c:cat>
          <c:val>
            <c:numRef>
              <c:f>'Gr.5 Inflation 2021-2025'!$F$38:$F$97</c:f>
              <c:numCache>
                <c:formatCode>General</c:formatCode>
                <c:ptCount val="60"/>
                <c:pt idx="0">
                  <c:v>0.9</c:v>
                </c:pt>
                <c:pt idx="1">
                  <c:v>0.9</c:v>
                </c:pt>
                <c:pt idx="2">
                  <c:v>1.3</c:v>
                </c:pt>
                <c:pt idx="3">
                  <c:v>1.6</c:v>
                </c:pt>
                <c:pt idx="4">
                  <c:v>2</c:v>
                </c:pt>
                <c:pt idx="5">
                  <c:v>1.9</c:v>
                </c:pt>
                <c:pt idx="6">
                  <c:v>2.2000000000000002</c:v>
                </c:pt>
                <c:pt idx="7">
                  <c:v>3</c:v>
                </c:pt>
                <c:pt idx="8">
                  <c:v>3.4</c:v>
                </c:pt>
                <c:pt idx="9">
                  <c:v>4.0999999999999996</c:v>
                </c:pt>
                <c:pt idx="10">
                  <c:v>4.9000000000000004</c:v>
                </c:pt>
                <c:pt idx="11">
                  <c:v>5</c:v>
                </c:pt>
                <c:pt idx="12">
                  <c:v>5.0999999999999996</c:v>
                </c:pt>
                <c:pt idx="13">
                  <c:v>5.9</c:v>
                </c:pt>
                <c:pt idx="14">
                  <c:v>7.4</c:v>
                </c:pt>
                <c:pt idx="15">
                  <c:v>7.5</c:v>
                </c:pt>
                <c:pt idx="16">
                  <c:v>8.1</c:v>
                </c:pt>
                <c:pt idx="17">
                  <c:v>8.6999999999999993</c:v>
                </c:pt>
                <c:pt idx="18">
                  <c:v>8.9</c:v>
                </c:pt>
                <c:pt idx="19">
                  <c:v>9.1999999999999993</c:v>
                </c:pt>
                <c:pt idx="20">
                  <c:v>9.9</c:v>
                </c:pt>
                <c:pt idx="21">
                  <c:v>10.6</c:v>
                </c:pt>
                <c:pt idx="22">
                  <c:v>10.1</c:v>
                </c:pt>
                <c:pt idx="23">
                  <c:v>9.1999999999999993</c:v>
                </c:pt>
                <c:pt idx="24">
                  <c:v>8.6999999999999993</c:v>
                </c:pt>
                <c:pt idx="25">
                  <c:v>8.5</c:v>
                </c:pt>
                <c:pt idx="26">
                  <c:v>6.9</c:v>
                </c:pt>
                <c:pt idx="27">
                  <c:v>7</c:v>
                </c:pt>
                <c:pt idx="28">
                  <c:v>6.1</c:v>
                </c:pt>
                <c:pt idx="29">
                  <c:v>5.5</c:v>
                </c:pt>
                <c:pt idx="30">
                  <c:v>5.3</c:v>
                </c:pt>
                <c:pt idx="31">
                  <c:v>5.2</c:v>
                </c:pt>
                <c:pt idx="32">
                  <c:v>4.3</c:v>
                </c:pt>
                <c:pt idx="33">
                  <c:v>2.9</c:v>
                </c:pt>
                <c:pt idx="34">
                  <c:v>2.4</c:v>
                </c:pt>
                <c:pt idx="35">
                  <c:v>2.9</c:v>
                </c:pt>
                <c:pt idx="36">
                  <c:v>2.8</c:v>
                </c:pt>
                <c:pt idx="37">
                  <c:v>2.6</c:v>
                </c:pt>
                <c:pt idx="38">
                  <c:v>2.4</c:v>
                </c:pt>
                <c:pt idx="39">
                  <c:v>2.4</c:v>
                </c:pt>
                <c:pt idx="40">
                  <c:v>2.6</c:v>
                </c:pt>
                <c:pt idx="41">
                  <c:v>2.5</c:v>
                </c:pt>
                <c:pt idx="42">
                  <c:v>2.6</c:v>
                </c:pt>
                <c:pt idx="43">
                  <c:v>2.2000000000000002</c:v>
                </c:pt>
                <c:pt idx="44">
                  <c:v>1.7</c:v>
                </c:pt>
                <c:pt idx="45">
                  <c:v>2</c:v>
                </c:pt>
                <c:pt idx="46">
                  <c:v>2.2000000000000002</c:v>
                </c:pt>
                <c:pt idx="47">
                  <c:v>2.4</c:v>
                </c:pt>
                <c:pt idx="48">
                  <c:v>2.5</c:v>
                </c:pt>
                <c:pt idx="49">
                  <c:v>2.2999999999999998</c:v>
                </c:pt>
                <c:pt idx="50">
                  <c:v>2.2000000000000002</c:v>
                </c:pt>
                <c:pt idx="51">
                  <c:v>2.2000000000000002</c:v>
                </c:pt>
                <c:pt idx="52">
                  <c:v>1.9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2.2000000000000002</c:v>
                </c:pt>
                <c:pt idx="57">
                  <c:v>2.1</c:v>
                </c:pt>
                <c:pt idx="58">
                  <c:v>2.1</c:v>
                </c:pt>
                <c:pt idx="5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59-419D-8517-0BEA96C448F6}"/>
            </c:ext>
          </c:extLst>
        </c:ser>
        <c:ser>
          <c:idx val="5"/>
          <c:order val="5"/>
          <c:tx>
            <c:v>EU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'Gr.5 Inflation 2021-2025'!$A$38:$A$97</c:f>
              <c:numCache>
                <c:formatCode>mm\-yy</c:formatCode>
                <c:ptCount val="6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</c:numCache>
            </c:numRef>
          </c:cat>
          <c:val>
            <c:numRef>
              <c:f>'Gr.5 Inflation 2021-2025'!$G$38:$G$97</c:f>
              <c:numCache>
                <c:formatCode>General</c:formatCode>
                <c:ptCount val="60"/>
                <c:pt idx="0">
                  <c:v>1.2</c:v>
                </c:pt>
                <c:pt idx="1">
                  <c:v>1.3</c:v>
                </c:pt>
                <c:pt idx="2">
                  <c:v>1.7</c:v>
                </c:pt>
                <c:pt idx="3">
                  <c:v>2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2.5</c:v>
                </c:pt>
                <c:pt idx="7">
                  <c:v>3.2</c:v>
                </c:pt>
                <c:pt idx="8">
                  <c:v>3.6</c:v>
                </c:pt>
                <c:pt idx="9">
                  <c:v>4.4000000000000004</c:v>
                </c:pt>
                <c:pt idx="10">
                  <c:v>5.2</c:v>
                </c:pt>
                <c:pt idx="11">
                  <c:v>5.3</c:v>
                </c:pt>
                <c:pt idx="12">
                  <c:v>5.6</c:v>
                </c:pt>
                <c:pt idx="13">
                  <c:v>6.2</c:v>
                </c:pt>
                <c:pt idx="14">
                  <c:v>7.8</c:v>
                </c:pt>
                <c:pt idx="15">
                  <c:v>8.1</c:v>
                </c:pt>
                <c:pt idx="16">
                  <c:v>8.8000000000000007</c:v>
                </c:pt>
                <c:pt idx="17">
                  <c:v>9.6</c:v>
                </c:pt>
                <c:pt idx="18">
                  <c:v>9.8000000000000007</c:v>
                </c:pt>
                <c:pt idx="19">
                  <c:v>10.1</c:v>
                </c:pt>
                <c:pt idx="20">
                  <c:v>10.9</c:v>
                </c:pt>
                <c:pt idx="21">
                  <c:v>11.5</c:v>
                </c:pt>
                <c:pt idx="22">
                  <c:v>11.1</c:v>
                </c:pt>
                <c:pt idx="23">
                  <c:v>10.4</c:v>
                </c:pt>
                <c:pt idx="24">
                  <c:v>10</c:v>
                </c:pt>
                <c:pt idx="25">
                  <c:v>9.9</c:v>
                </c:pt>
                <c:pt idx="26">
                  <c:v>8.3000000000000007</c:v>
                </c:pt>
                <c:pt idx="27">
                  <c:v>8.1</c:v>
                </c:pt>
                <c:pt idx="28">
                  <c:v>7.1</c:v>
                </c:pt>
                <c:pt idx="29">
                  <c:v>6.4</c:v>
                </c:pt>
                <c:pt idx="30">
                  <c:v>6.1</c:v>
                </c:pt>
                <c:pt idx="31">
                  <c:v>5.9</c:v>
                </c:pt>
                <c:pt idx="32">
                  <c:v>4.9000000000000004</c:v>
                </c:pt>
                <c:pt idx="33">
                  <c:v>3.6</c:v>
                </c:pt>
                <c:pt idx="34">
                  <c:v>3.1</c:v>
                </c:pt>
                <c:pt idx="35">
                  <c:v>3.4</c:v>
                </c:pt>
                <c:pt idx="36">
                  <c:v>3.1</c:v>
                </c:pt>
                <c:pt idx="37">
                  <c:v>2.8</c:v>
                </c:pt>
                <c:pt idx="38">
                  <c:v>2.6</c:v>
                </c:pt>
                <c:pt idx="39">
                  <c:v>2.6</c:v>
                </c:pt>
                <c:pt idx="40">
                  <c:v>2.7</c:v>
                </c:pt>
                <c:pt idx="41">
                  <c:v>2.6</c:v>
                </c:pt>
                <c:pt idx="42">
                  <c:v>2.8</c:v>
                </c:pt>
                <c:pt idx="43">
                  <c:v>2.4</c:v>
                </c:pt>
                <c:pt idx="44">
                  <c:v>2.1</c:v>
                </c:pt>
                <c:pt idx="45">
                  <c:v>2.2999999999999998</c:v>
                </c:pt>
                <c:pt idx="46">
                  <c:v>2.5</c:v>
                </c:pt>
                <c:pt idx="47">
                  <c:v>2.7</c:v>
                </c:pt>
                <c:pt idx="48">
                  <c:v>2.8</c:v>
                </c:pt>
                <c:pt idx="49">
                  <c:v>2.7</c:v>
                </c:pt>
                <c:pt idx="50">
                  <c:v>2.5</c:v>
                </c:pt>
                <c:pt idx="51">
                  <c:v>2.4</c:v>
                </c:pt>
                <c:pt idx="52">
                  <c:v>2.2000000000000002</c:v>
                </c:pt>
                <c:pt idx="53">
                  <c:v>2.2999999999999998</c:v>
                </c:pt>
                <c:pt idx="54">
                  <c:v>2.4</c:v>
                </c:pt>
                <c:pt idx="55">
                  <c:v>2.4</c:v>
                </c:pt>
                <c:pt idx="56">
                  <c:v>2.6</c:v>
                </c:pt>
                <c:pt idx="57">
                  <c:v>2.5</c:v>
                </c:pt>
                <c:pt idx="58">
                  <c:v>2.4</c:v>
                </c:pt>
                <c:pt idx="59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59-419D-8517-0BEA96C44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0858511"/>
        <c:axId val="1758526095"/>
      </c:lineChart>
      <c:dateAx>
        <c:axId val="1750858511"/>
        <c:scaling>
          <c:orientation val="minMax"/>
        </c:scaling>
        <c:delete val="0"/>
        <c:axPos val="b"/>
        <c:numFmt formatCode="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8526095"/>
        <c:crosses val="autoZero"/>
        <c:auto val="1"/>
        <c:lblOffset val="100"/>
        <c:baseTimeUnit val="months"/>
      </c:dateAx>
      <c:valAx>
        <c:axId val="175852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085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Anzahl Insolvenzen (2019-2025)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'Gr.6 Insolvenzen 2021-2025'!$B$1</c:f>
              <c:strCache>
                <c:ptCount val="1"/>
                <c:pt idx="0">
                  <c:v>Insolvenzen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'Gr.6 Insolvenzen 2021-2025'!$A$2:$A$29</c:f>
              <c:strCache>
                <c:ptCount val="28"/>
                <c:pt idx="0">
                  <c:v>2019 Q1</c:v>
                </c:pt>
                <c:pt idx="1">
                  <c:v>2019 Q2</c:v>
                </c:pt>
                <c:pt idx="2">
                  <c:v>2019 Q3</c:v>
                </c:pt>
                <c:pt idx="3">
                  <c:v>2019 Q4</c:v>
                </c:pt>
                <c:pt idx="4">
                  <c:v>2020 Q1</c:v>
                </c:pt>
                <c:pt idx="5">
                  <c:v>2020 Q2</c:v>
                </c:pt>
                <c:pt idx="6">
                  <c:v>2020 Q3</c:v>
                </c:pt>
                <c:pt idx="7">
                  <c:v>2020 Q4</c:v>
                </c:pt>
                <c:pt idx="8">
                  <c:v>2021 Q1</c:v>
                </c:pt>
                <c:pt idx="9">
                  <c:v>2021 Q2</c:v>
                </c:pt>
                <c:pt idx="10">
                  <c:v>2021 Q3</c:v>
                </c:pt>
                <c:pt idx="11">
                  <c:v>2021 Q4</c:v>
                </c:pt>
                <c:pt idx="12">
                  <c:v>2022 Q1</c:v>
                </c:pt>
                <c:pt idx="13">
                  <c:v>2022 Q2</c:v>
                </c:pt>
                <c:pt idx="14">
                  <c:v>2022 Q3</c:v>
                </c:pt>
                <c:pt idx="15">
                  <c:v>2022 Q4</c:v>
                </c:pt>
                <c:pt idx="16">
                  <c:v>2023 Q1</c:v>
                </c:pt>
                <c:pt idx="17">
                  <c:v>2023 Q2</c:v>
                </c:pt>
                <c:pt idx="18">
                  <c:v>2023 Q3</c:v>
                </c:pt>
                <c:pt idx="19">
                  <c:v>2023 Q4</c:v>
                </c:pt>
                <c:pt idx="20">
                  <c:v>2024 Q1</c:v>
                </c:pt>
                <c:pt idx="21">
                  <c:v>2024 Q2</c:v>
                </c:pt>
                <c:pt idx="22">
                  <c:v>2024 Q3</c:v>
                </c:pt>
                <c:pt idx="23">
                  <c:v>2024 Q4</c:v>
                </c:pt>
                <c:pt idx="24">
                  <c:v>2025 Q1</c:v>
                </c:pt>
                <c:pt idx="25">
                  <c:v>2025 Q2</c:v>
                </c:pt>
                <c:pt idx="26">
                  <c:v>2025 Q3</c:v>
                </c:pt>
                <c:pt idx="27">
                  <c:v>2025 Q4</c:v>
                </c:pt>
              </c:strCache>
            </c:strRef>
          </c:cat>
          <c:val>
            <c:numRef>
              <c:f>'Gr.6 Insolvenzen 2021-2025'!$B$2:$B$29</c:f>
              <c:numCache>
                <c:formatCode>#,##0</c:formatCode>
                <c:ptCount val="28"/>
                <c:pt idx="0">
                  <c:v>1223</c:v>
                </c:pt>
                <c:pt idx="1">
                  <c:v>1266</c:v>
                </c:pt>
                <c:pt idx="2">
                  <c:v>1208</c:v>
                </c:pt>
                <c:pt idx="3">
                  <c:v>1190</c:v>
                </c:pt>
                <c:pt idx="4">
                  <c:v>1118</c:v>
                </c:pt>
                <c:pt idx="5">
                  <c:v>775</c:v>
                </c:pt>
                <c:pt idx="6">
                  <c:v>607</c:v>
                </c:pt>
                <c:pt idx="7">
                  <c:v>493</c:v>
                </c:pt>
                <c:pt idx="8">
                  <c:v>483</c:v>
                </c:pt>
                <c:pt idx="9">
                  <c:v>577</c:v>
                </c:pt>
                <c:pt idx="10">
                  <c:v>744</c:v>
                </c:pt>
                <c:pt idx="11">
                  <c:v>1205</c:v>
                </c:pt>
                <c:pt idx="12">
                  <c:v>1044</c:v>
                </c:pt>
                <c:pt idx="13">
                  <c:v>1283</c:v>
                </c:pt>
                <c:pt idx="14">
                  <c:v>1200</c:v>
                </c:pt>
                <c:pt idx="15">
                  <c:v>1198</c:v>
                </c:pt>
                <c:pt idx="16">
                  <c:v>1312</c:v>
                </c:pt>
                <c:pt idx="17">
                  <c:v>1281</c:v>
                </c:pt>
                <c:pt idx="18">
                  <c:v>1297</c:v>
                </c:pt>
                <c:pt idx="19">
                  <c:v>1420</c:v>
                </c:pt>
                <c:pt idx="20">
                  <c:v>1709</c:v>
                </c:pt>
                <c:pt idx="21">
                  <c:v>1580</c:v>
                </c:pt>
                <c:pt idx="22">
                  <c:v>1527</c:v>
                </c:pt>
                <c:pt idx="23">
                  <c:v>1706</c:v>
                </c:pt>
                <c:pt idx="24">
                  <c:v>1791</c:v>
                </c:pt>
                <c:pt idx="25">
                  <c:v>1725</c:v>
                </c:pt>
                <c:pt idx="26">
                  <c:v>1624</c:v>
                </c:pt>
                <c:pt idx="27">
                  <c:v>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9-480E-B948-9AB34DBA2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3403823"/>
        <c:axId val="1113406703"/>
      </c:lineChart>
      <c:catAx>
        <c:axId val="1113403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13406703"/>
        <c:crosses val="autoZero"/>
        <c:auto val="1"/>
        <c:lblAlgn val="ctr"/>
        <c:lblOffset val="100"/>
        <c:noMultiLvlLbl val="0"/>
      </c:catAx>
      <c:valAx>
        <c:axId val="111340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13403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Offene Stellen in Österreich (2021-2025)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'Gr.7 Offene Stellen 2021-2025'!$B$1</c:f>
              <c:strCache>
                <c:ptCount val="1"/>
                <c:pt idx="0">
                  <c:v>Offene Stellen (in Tsd.)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'Gr.7 Offene Stellen 2021-2025'!$A$38:$A$97</c:f>
              <c:numCache>
                <c:formatCode>mm\-yy</c:formatCode>
                <c:ptCount val="60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</c:numCache>
            </c:numRef>
          </c:cat>
          <c:val>
            <c:numRef>
              <c:f>'Gr.7 Offene Stellen 2021-2025'!$B$38:$B$97</c:f>
              <c:numCache>
                <c:formatCode>General</c:formatCode>
                <c:ptCount val="60"/>
                <c:pt idx="0">
                  <c:v>58.347000000000001</c:v>
                </c:pt>
                <c:pt idx="1">
                  <c:v>65.444000000000003</c:v>
                </c:pt>
                <c:pt idx="2">
                  <c:v>74.010999999999996</c:v>
                </c:pt>
                <c:pt idx="3">
                  <c:v>81.028000000000006</c:v>
                </c:pt>
                <c:pt idx="4">
                  <c:v>97.632000000000005</c:v>
                </c:pt>
                <c:pt idx="5">
                  <c:v>108.96599999999999</c:v>
                </c:pt>
                <c:pt idx="6">
                  <c:v>112.949</c:v>
                </c:pt>
                <c:pt idx="7">
                  <c:v>113.849</c:v>
                </c:pt>
                <c:pt idx="8">
                  <c:v>113.69</c:v>
                </c:pt>
                <c:pt idx="9">
                  <c:v>112.155</c:v>
                </c:pt>
                <c:pt idx="10">
                  <c:v>100.78100000000001</c:v>
                </c:pt>
                <c:pt idx="11">
                  <c:v>102.193</c:v>
                </c:pt>
                <c:pt idx="12">
                  <c:v>109.53400000000001</c:v>
                </c:pt>
                <c:pt idx="13">
                  <c:v>118.996</c:v>
                </c:pt>
                <c:pt idx="14">
                  <c:v>123.89700000000001</c:v>
                </c:pt>
                <c:pt idx="15">
                  <c:v>128.77699999999999</c:v>
                </c:pt>
                <c:pt idx="16">
                  <c:v>138.13399999999999</c:v>
                </c:pt>
                <c:pt idx="17">
                  <c:v>141.13900000000001</c:v>
                </c:pt>
                <c:pt idx="18">
                  <c:v>137.82599999999999</c:v>
                </c:pt>
                <c:pt idx="19">
                  <c:v>133.428</c:v>
                </c:pt>
                <c:pt idx="20">
                  <c:v>128.55500000000001</c:v>
                </c:pt>
                <c:pt idx="21">
                  <c:v>122.77800000000001</c:v>
                </c:pt>
                <c:pt idx="22">
                  <c:v>113.18</c:v>
                </c:pt>
                <c:pt idx="23">
                  <c:v>109.797</c:v>
                </c:pt>
                <c:pt idx="24">
                  <c:v>107.518</c:v>
                </c:pt>
                <c:pt idx="25">
                  <c:v>111.36199999999999</c:v>
                </c:pt>
                <c:pt idx="26">
                  <c:v>112.684</c:v>
                </c:pt>
                <c:pt idx="27">
                  <c:v>115.09399999999999</c:v>
                </c:pt>
                <c:pt idx="28">
                  <c:v>117.16800000000001</c:v>
                </c:pt>
                <c:pt idx="29">
                  <c:v>118.566</c:v>
                </c:pt>
                <c:pt idx="30">
                  <c:v>113.81699999999999</c:v>
                </c:pt>
                <c:pt idx="31">
                  <c:v>109.813</c:v>
                </c:pt>
                <c:pt idx="32">
                  <c:v>106.414</c:v>
                </c:pt>
                <c:pt idx="33">
                  <c:v>101.06699999999999</c:v>
                </c:pt>
                <c:pt idx="34">
                  <c:v>95.03</c:v>
                </c:pt>
                <c:pt idx="35">
                  <c:v>92.284000000000006</c:v>
                </c:pt>
                <c:pt idx="36">
                  <c:v>87.155000000000001</c:v>
                </c:pt>
                <c:pt idx="37">
                  <c:v>90.328999999999994</c:v>
                </c:pt>
                <c:pt idx="38">
                  <c:v>91.972999999999999</c:v>
                </c:pt>
                <c:pt idx="39">
                  <c:v>93.897999999999996</c:v>
                </c:pt>
                <c:pt idx="40">
                  <c:v>96.879000000000005</c:v>
                </c:pt>
                <c:pt idx="41">
                  <c:v>97.915000000000006</c:v>
                </c:pt>
                <c:pt idx="42">
                  <c:v>94.504000000000005</c:v>
                </c:pt>
                <c:pt idx="43">
                  <c:v>92.826999999999998</c:v>
                </c:pt>
                <c:pt idx="44">
                  <c:v>91.567999999999998</c:v>
                </c:pt>
                <c:pt idx="45">
                  <c:v>87.483999999999995</c:v>
                </c:pt>
                <c:pt idx="46">
                  <c:v>82.855000000000004</c:v>
                </c:pt>
                <c:pt idx="47">
                  <c:v>80.739999999999995</c:v>
                </c:pt>
                <c:pt idx="48">
                  <c:v>76.477999999999994</c:v>
                </c:pt>
                <c:pt idx="49">
                  <c:v>80.274000000000001</c:v>
                </c:pt>
                <c:pt idx="50">
                  <c:v>81.739999999999995</c:v>
                </c:pt>
                <c:pt idx="51">
                  <c:v>81.997</c:v>
                </c:pt>
                <c:pt idx="52">
                  <c:v>83.67</c:v>
                </c:pt>
                <c:pt idx="53">
                  <c:v>84.356999999999999</c:v>
                </c:pt>
                <c:pt idx="54">
                  <c:v>82.221999999999994</c:v>
                </c:pt>
                <c:pt idx="55">
                  <c:v>80.837999999999994</c:v>
                </c:pt>
                <c:pt idx="56">
                  <c:v>78.677000000000007</c:v>
                </c:pt>
                <c:pt idx="57">
                  <c:v>76.289000000000001</c:v>
                </c:pt>
                <c:pt idx="58">
                  <c:v>71.933000000000007</c:v>
                </c:pt>
                <c:pt idx="59">
                  <c:v>67.647000000000006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8-4B36-9AEB-06DB6E51F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0862351"/>
        <c:axId val="1766913471"/>
      </c:lineChart>
      <c:dateAx>
        <c:axId val="1750862351"/>
        <c:scaling>
          <c:orientation val="minMax"/>
        </c:scaling>
        <c:delete val="0"/>
        <c:axPos val="b"/>
        <c:numFmt formatCode="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66913471"/>
        <c:crosses val="autoZero"/>
        <c:auto val="1"/>
        <c:lblOffset val="100"/>
        <c:baseTimeUnit val="months"/>
      </c:dateAx>
      <c:valAx>
        <c:axId val="176691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0862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de-DE" sz="1400" b="0" i="0" u="none" strike="noStrike" baseline="0">
                <a:latin typeface="+mn-lt"/>
              </a:rPr>
              <a:t>KYC-identifizierte</a:t>
            </a:r>
          </a:p>
          <a:p>
            <a:r>
              <a:rPr lang="de-DE" sz="1400" b="0" i="0" u="none" strike="noStrike" baseline="0">
                <a:latin typeface="+mn-lt"/>
              </a:rPr>
              <a:t>Nutzer:innen nach Herkunftsland</a:t>
            </a:r>
          </a:p>
          <a:p>
            <a:r>
              <a:rPr lang="de-DE" sz="1400" b="0" i="0" u="none" strike="noStrike" baseline="0">
                <a:latin typeface="+mn-lt"/>
              </a:rPr>
              <a:t>in Prozent (2025)</a:t>
            </a:r>
            <a:endPara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</a:endParaRPr>
          </a:p>
        </cx:rich>
      </cx:tx>
    </cx:title>
    <cx:plotArea>
      <cx:plotAreaRegion>
        <cx:series layoutId="treemap" uniqueId="{AE4B8282-145A-45BB-A603-063543C90FAD}">
          <cx:dataPt idx="0">
            <cx:spPr>
              <a:solidFill>
                <a:srgbClr val="EC6600"/>
              </a:solidFill>
            </cx:spPr>
          </cx:dataPt>
          <cx:dataPt idx="1">
            <cx:spPr>
              <a:blipFill>
                <a:blip r:embed="rId1"/>
                <a:stretch>
                  <a:fillRect/>
                </a:stretch>
              </a:blipFill>
            </cx:spPr>
          </cx:dataPt>
          <cx:dataPt idx="2">
            <cx:spPr>
              <a:blipFill>
                <a:blip r:embed="rId2"/>
                <a:stretch>
                  <a:fillRect/>
                </a:stretch>
              </a:blipFill>
            </cx:spPr>
          </cx:dataPt>
          <cx:dataPt idx="3">
            <cx:spPr>
              <a:blipFill>
                <a:blip r:embed="rId3"/>
                <a:stretch>
                  <a:fillRect/>
                </a:stretch>
              </a:blipFill>
            </cx:spPr>
          </cx:dataPt>
          <cx:dataPt idx="4">
            <cx:spPr>
              <a:blipFill>
                <a:blip r:embed="rId4"/>
                <a:stretch>
                  <a:fillRect/>
                </a:stretch>
              </a:blipFill>
            </cx:spPr>
          </cx:dataPt>
          <cx:dataPt idx="5">
            <cx:spPr>
              <a:blipFill>
                <a:blip r:embed="rId5"/>
                <a:stretch>
                  <a:fillRect/>
                </a:stretch>
              </a:blip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de-DE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txData>
          <cx:v>Top 3 für Kund:innen verwahrte Kryptowerte für Kund:innen in Millionen € (2025)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Top 3 für Kund:innen verwahrte Kryptowerte für Kund:innen in Millionen € (2025)</a:t>
          </a:r>
        </a:p>
      </cx:txPr>
    </cx:title>
    <cx:plotArea>
      <cx:plotAreaRegion>
        <cx:series layoutId="treemap" uniqueId="{0A311720-9170-4F51-A093-A09C40AB779E}">
          <cx:dataPt idx="0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">
            <cx:spPr>
              <a:solidFill>
                <a:srgbClr val="F79646">
                  <a:lumMod val="75000"/>
                </a:srgbClr>
              </a:solidFill>
            </cx:spPr>
          </cx:dataPt>
          <cx:dataPt idx="2">
            <cx:spPr>
              <a:solidFill>
                <a:sysClr val="windowText" lastClr="000000">
                  <a:lumMod val="85000"/>
                  <a:lumOff val="15000"/>
                </a:sysClr>
              </a:solidFill>
            </cx:spPr>
          </cx:dataPt>
          <cx:dataPt idx="3">
            <cx:spPr>
              <a:solidFill>
                <a:srgbClr val="1F497D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de-DE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image" Target="../media/image7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1</xdr:row>
      <xdr:rowOff>9525</xdr:rowOff>
    </xdr:from>
    <xdr:to>
      <xdr:col>9</xdr:col>
      <xdr:colOff>4762</xdr:colOff>
      <xdr:row>15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297ABAF-8630-47EC-B59D-4DF19FED0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</xdr:colOff>
      <xdr:row>37</xdr:row>
      <xdr:rowOff>371475</xdr:rowOff>
    </xdr:from>
    <xdr:to>
      <xdr:col>10</xdr:col>
      <xdr:colOff>14287</xdr:colOff>
      <xdr:row>52</xdr:row>
      <xdr:rowOff>66675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F0EAFD8-7C0D-456B-9883-4A5BEE7AB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180975</xdr:rowOff>
    </xdr:from>
    <xdr:to>
      <xdr:col>13</xdr:col>
      <xdr:colOff>9525</xdr:colOff>
      <xdr:row>15</xdr:row>
      <xdr:rowOff>66675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489C885-367A-44D8-9CE8-32F31025E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2</xdr:row>
      <xdr:rowOff>161925</xdr:rowOff>
    </xdr:from>
    <xdr:to>
      <xdr:col>17</xdr:col>
      <xdr:colOff>133350</xdr:colOff>
      <xdr:row>17</xdr:row>
      <xdr:rowOff>47625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329C678-07FB-4D0F-98EF-13548F71E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48F4743-B530-45E0-99F9-3F1E69C02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752475</xdr:colOff>
      <xdr:row>1</xdr:row>
      <xdr:rowOff>0</xdr:rowOff>
    </xdr:from>
    <xdr:to>
      <xdr:col>14</xdr:col>
      <xdr:colOff>752475</xdr:colOff>
      <xdr:row>15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EB679F-0F31-4469-A8EA-BC5A76C81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23811</xdr:rowOff>
    </xdr:from>
    <xdr:to>
      <xdr:col>10</xdr:col>
      <xdr:colOff>419100</xdr:colOff>
      <xdr:row>22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D7B06A0-C8A7-4F05-9AA9-6C5431F4A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19049</xdr:rowOff>
    </xdr:from>
    <xdr:to>
      <xdr:col>10</xdr:col>
      <xdr:colOff>9525</xdr:colOff>
      <xdr:row>16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BC1BA2-EE5E-48A8-BC20-1E1EDE84F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6570</xdr:colOff>
      <xdr:row>0</xdr:row>
      <xdr:rowOff>182272</xdr:rowOff>
    </xdr:from>
    <xdr:to>
      <xdr:col>9</xdr:col>
      <xdr:colOff>615304</xdr:colOff>
      <xdr:row>16</xdr:row>
      <xdr:rowOff>177361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B8E94E3-8F3C-997F-0DAB-F13CAC7D2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</xdr:colOff>
      <xdr:row>1</xdr:row>
      <xdr:rowOff>180974</xdr:rowOff>
    </xdr:from>
    <xdr:to>
      <xdr:col>12</xdr:col>
      <xdr:colOff>6349</xdr:colOff>
      <xdr:row>22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7EEC891-3DC0-4C8D-A274-F0BD9405C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0.87562</cdr:y>
    </cdr:from>
    <cdr:to>
      <cdr:x>1</cdr:x>
      <cdr:y>0.99254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5C53CD93-5227-1A39-D84F-32ABE6B864F1}"/>
            </a:ext>
          </a:extLst>
        </cdr:cNvPr>
        <cdr:cNvSpPr/>
      </cdr:nvSpPr>
      <cdr:spPr>
        <a:xfrm xmlns:a="http://schemas.openxmlformats.org/drawingml/2006/main">
          <a:off x="0" y="3352801"/>
          <a:ext cx="6099175" cy="4476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de-DE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 Ohne Berücksichtigung von Zweigstellen aus EWR-Staaten in Österreich (§ 9 BWG), Kreditbürgschaftsgesellschaften, Betrieblichen Vorsorgekassen und Wechselstuben/Finanztransferinstituten</a:t>
          </a:r>
          <a:endParaRPr lang="de-DE" sz="800" kern="1200">
            <a:solidFill>
              <a:schemeClr val="tx1"/>
            </a:solidFill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1268730</xdr:colOff>
      <xdr:row>1</xdr:row>
      <xdr:rowOff>0</xdr:rowOff>
    </xdr:from>
    <xdr:to>
      <xdr:col>12</xdr:col>
      <xdr:colOff>278130</xdr:colOff>
      <xdr:row>16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92A0A95-8A69-43EF-83D4-BF252BCF1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1</xdr:row>
      <xdr:rowOff>0</xdr:rowOff>
    </xdr:from>
    <xdr:to>
      <xdr:col>9</xdr:col>
      <xdr:colOff>14287</xdr:colOff>
      <xdr:row>15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25E4DB0-CB96-E407-36B7-ED612DB28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5948</xdr:colOff>
      <xdr:row>0</xdr:row>
      <xdr:rowOff>183190</xdr:rowOff>
    </xdr:from>
    <xdr:to>
      <xdr:col>12</xdr:col>
      <xdr:colOff>488673</xdr:colOff>
      <xdr:row>23</xdr:row>
      <xdr:rowOff>91109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E5064BC-5474-43DE-94F1-BCF23EB6A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1</xdr:row>
      <xdr:rowOff>9525</xdr:rowOff>
    </xdr:from>
    <xdr:to>
      <xdr:col>9</xdr:col>
      <xdr:colOff>752475</xdr:colOff>
      <xdr:row>17</xdr:row>
      <xdr:rowOff>166687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33F8A9C-E37B-4D12-8139-4D0D96E15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6062</xdr:colOff>
      <xdr:row>0</xdr:row>
      <xdr:rowOff>165790</xdr:rowOff>
    </xdr:from>
    <xdr:to>
      <xdr:col>12</xdr:col>
      <xdr:colOff>56861</xdr:colOff>
      <xdr:row>24</xdr:row>
      <xdr:rowOff>159440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9FCD4B-3945-4B31-9798-76D9E80D2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4762</xdr:rowOff>
    </xdr:from>
    <xdr:to>
      <xdr:col>7</xdr:col>
      <xdr:colOff>533400</xdr:colOff>
      <xdr:row>17</xdr:row>
      <xdr:rowOff>157162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12FFCE2-BCFC-6B2E-5C5C-5F9DC2F10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14286</xdr:colOff>
      <xdr:row>1</xdr:row>
      <xdr:rowOff>14287</xdr:rowOff>
    </xdr:from>
    <xdr:to>
      <xdr:col>15</xdr:col>
      <xdr:colOff>466725</xdr:colOff>
      <xdr:row>18</xdr:row>
      <xdr:rowOff>4762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109A734-E9BF-962A-B140-846F5EA02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1</xdr:row>
      <xdr:rowOff>4761</xdr:rowOff>
    </xdr:from>
    <xdr:to>
      <xdr:col>11</xdr:col>
      <xdr:colOff>0</xdr:colOff>
      <xdr:row>28</xdr:row>
      <xdr:rowOff>95249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D032C89-AAD5-A6AD-12F7-F8CCAEBE8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1</xdr:row>
      <xdr:rowOff>0</xdr:rowOff>
    </xdr:from>
    <xdr:to>
      <xdr:col>6</xdr:col>
      <xdr:colOff>681037</xdr:colOff>
      <xdr:row>17</xdr:row>
      <xdr:rowOff>128587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96BE788-C130-9989-E5E2-12ECA1F7F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11946</xdr:colOff>
      <xdr:row>1</xdr:row>
      <xdr:rowOff>12233</xdr:rowOff>
    </xdr:from>
    <xdr:to>
      <xdr:col>14</xdr:col>
      <xdr:colOff>447261</xdr:colOff>
      <xdr:row>19</xdr:row>
      <xdr:rowOff>422412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4E983FE7-677A-1367-FB27-0DB5A330C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760686</xdr:colOff>
      <xdr:row>1</xdr:row>
      <xdr:rowOff>4104</xdr:rowOff>
    </xdr:from>
    <xdr:to>
      <xdr:col>11</xdr:col>
      <xdr:colOff>762000</xdr:colOff>
      <xdr:row>22</xdr:row>
      <xdr:rowOff>32844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51AB447-162E-8564-66EA-FCE86A1E5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14287</xdr:rowOff>
    </xdr:from>
    <xdr:to>
      <xdr:col>9</xdr:col>
      <xdr:colOff>0</xdr:colOff>
      <xdr:row>19</xdr:row>
      <xdr:rowOff>4762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27F186E-637B-EFFF-5595-636D54248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761999</xdr:colOff>
      <xdr:row>0</xdr:row>
      <xdr:rowOff>180975</xdr:rowOff>
    </xdr:from>
    <xdr:to>
      <xdr:col>17</xdr:col>
      <xdr:colOff>685800</xdr:colOff>
      <xdr:row>29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C2E25AE-A2B2-E5C9-C97A-032B0B0E1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10</xdr:row>
      <xdr:rowOff>146050</xdr:rowOff>
    </xdr:from>
    <xdr:to>
      <xdr:col>5</xdr:col>
      <xdr:colOff>428625</xdr:colOff>
      <xdr:row>39</xdr:row>
      <xdr:rowOff>104775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EB8E50A-AFFD-4165-B768-7B866A836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1</xdr:row>
      <xdr:rowOff>14286</xdr:rowOff>
    </xdr:from>
    <xdr:to>
      <xdr:col>13</xdr:col>
      <xdr:colOff>409574</xdr:colOff>
      <xdr:row>18</xdr:row>
      <xdr:rowOff>114299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1486CF-986C-4D0A-93EC-1AE1D5D83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708806</xdr:colOff>
      <xdr:row>0</xdr:row>
      <xdr:rowOff>38832</xdr:rowOff>
    </xdr:from>
    <xdr:to>
      <xdr:col>9</xdr:col>
      <xdr:colOff>580732</xdr:colOff>
      <xdr:row>15</xdr:row>
      <xdr:rowOff>126169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A60276F8-80D7-4658-8C48-3F8B82168D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33106" y="38832"/>
              <a:ext cx="4443926" cy="27162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</xdr:colOff>
      <xdr:row>1</xdr:row>
      <xdr:rowOff>679</xdr:rowOff>
    </xdr:from>
    <xdr:to>
      <xdr:col>9</xdr:col>
      <xdr:colOff>667566</xdr:colOff>
      <xdr:row>17</xdr:row>
      <xdr:rowOff>64361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7493D85C-FC0F-45D5-8069-D8B3EFDD0D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12080" y="486454"/>
              <a:ext cx="4466136" cy="28259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9077325" y="393303"/>
    <xdr:ext cx="4388826" cy="287355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E1E4741-156B-4095-ABB7-C3226EC96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19050</xdr:rowOff>
    </xdr:from>
    <xdr:to>
      <xdr:col>16</xdr:col>
      <xdr:colOff>295275</xdr:colOff>
      <xdr:row>21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F56EEFC-FE9E-4C0C-AD6B-E4C272AD5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</xdr:colOff>
      <xdr:row>0</xdr:row>
      <xdr:rowOff>184784</xdr:rowOff>
    </xdr:from>
    <xdr:to>
      <xdr:col>10</xdr:col>
      <xdr:colOff>761999</xdr:colOff>
      <xdr:row>19</xdr:row>
      <xdr:rowOff>38099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984325A-8EDC-4D17-9DCB-3E47C4906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190498</xdr:rowOff>
    </xdr:from>
    <xdr:to>
      <xdr:col>10</xdr:col>
      <xdr:colOff>219075</xdr:colOff>
      <xdr:row>16</xdr:row>
      <xdr:rowOff>152399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A5B086B-FDFA-58FB-D6CA-DEDF922F8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325211</xdr:colOff>
      <xdr:row>0</xdr:row>
      <xdr:rowOff>174172</xdr:rowOff>
    </xdr:from>
    <xdr:to>
      <xdr:col>11</xdr:col>
      <xdr:colOff>477611</xdr:colOff>
      <xdr:row>21</xdr:row>
      <xdr:rowOff>155122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73D9F1D-D12B-4107-A065-EAF6DA7DC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761999</xdr:colOff>
      <xdr:row>0</xdr:row>
      <xdr:rowOff>180974</xdr:rowOff>
    </xdr:from>
    <xdr:to>
      <xdr:col>8</xdr:col>
      <xdr:colOff>761999</xdr:colOff>
      <xdr:row>16</xdr:row>
      <xdr:rowOff>19049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E34014B-31F9-4FA8-D9E2-5E6EE8551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1</xdr:row>
      <xdr:rowOff>14287</xdr:rowOff>
    </xdr:from>
    <xdr:to>
      <xdr:col>10</xdr:col>
      <xdr:colOff>4762</xdr:colOff>
      <xdr:row>15</xdr:row>
      <xdr:rowOff>90487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36A5FB0-67E2-2EB8-7A81-10E0AA178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1132205</xdr:colOff>
      <xdr:row>1</xdr:row>
      <xdr:rowOff>0</xdr:rowOff>
    </xdr:from>
    <xdr:to>
      <xdr:col>16</xdr:col>
      <xdr:colOff>408305</xdr:colOff>
      <xdr:row>22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F122EDE-FD69-47F2-92F3-63DE6AC53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923925</xdr:colOff>
      <xdr:row>45</xdr:row>
      <xdr:rowOff>106826</xdr:rowOff>
    </xdr:from>
    <xdr:to>
      <xdr:col>7</xdr:col>
      <xdr:colOff>228600</xdr:colOff>
      <xdr:row>57</xdr:row>
      <xdr:rowOff>10072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44C555D-342A-D41F-D5C6-E32C9E0DF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8164976"/>
          <a:ext cx="3724275" cy="1960646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0</xdr:row>
      <xdr:rowOff>180973</xdr:rowOff>
    </xdr:from>
    <xdr:to>
      <xdr:col>14</xdr:col>
      <xdr:colOff>266700</xdr:colOff>
      <xdr:row>27</xdr:row>
      <xdr:rowOff>47625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9BE71F00-34A8-F63E-6821-9E7E411A3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1838324</xdr:colOff>
      <xdr:row>6</xdr:row>
      <xdr:rowOff>176419</xdr:rowOff>
    </xdr:from>
    <xdr:to>
      <xdr:col>8</xdr:col>
      <xdr:colOff>623144</xdr:colOff>
      <xdr:row>28</xdr:row>
      <xdr:rowOff>76005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A915408-C2B8-4FA2-A6A5-3F546DD7E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171450</xdr:rowOff>
    </xdr:from>
    <xdr:to>
      <xdr:col>9</xdr:col>
      <xdr:colOff>0</xdr:colOff>
      <xdr:row>19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4204EE3-998B-4BF9-92B9-B6A27B77F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171450</xdr:rowOff>
    </xdr:from>
    <xdr:to>
      <xdr:col>7</xdr:col>
      <xdr:colOff>685800</xdr:colOff>
      <xdr:row>22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DC94260-CFF9-444E-91ED-F86E7B69A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149226</xdr:rowOff>
    </xdr:from>
    <xdr:to>
      <xdr:col>13</xdr:col>
      <xdr:colOff>523875</xdr:colOff>
      <xdr:row>21</xdr:row>
      <xdr:rowOff>114301</xdr:rowOff>
    </xdr:to>
    <xdr:graphicFrame macro="">
      <xdr:nvGraphicFramePr>
        <xdr:cNvPr id="2" name="Diagramm 5">
          <a:extLst>
            <a:ext uri="{FF2B5EF4-FFF2-40B4-BE49-F238E27FC236}">
              <a16:creationId xmlns:a16="http://schemas.microsoft.com/office/drawing/2014/main" id="{8A915858-0F45-412E-8C7D-41DD62ECD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752474</xdr:colOff>
      <xdr:row>1</xdr:row>
      <xdr:rowOff>0</xdr:rowOff>
    </xdr:from>
    <xdr:to>
      <xdr:col>9</xdr:col>
      <xdr:colOff>752474</xdr:colOff>
      <xdr:row>24</xdr:row>
      <xdr:rowOff>57149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EBA1749-96BF-B622-B25E-AEF3DC3E3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1</xdr:row>
      <xdr:rowOff>9524</xdr:rowOff>
    </xdr:from>
    <xdr:to>
      <xdr:col>8</xdr:col>
      <xdr:colOff>742950</xdr:colOff>
      <xdr:row>16</xdr:row>
      <xdr:rowOff>38099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603DD76-EA2F-811C-03F8-A73B81F90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761999</xdr:colOff>
      <xdr:row>1</xdr:row>
      <xdr:rowOff>9524</xdr:rowOff>
    </xdr:from>
    <xdr:to>
      <xdr:col>8</xdr:col>
      <xdr:colOff>761999</xdr:colOff>
      <xdr:row>15</xdr:row>
      <xdr:rowOff>66674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A7E8835-FC85-E6A4-7923-A67BC88DB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1</xdr:row>
      <xdr:rowOff>9525</xdr:rowOff>
    </xdr:from>
    <xdr:to>
      <xdr:col>10</xdr:col>
      <xdr:colOff>9524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08EF33A-AF5A-6C86-6EA9-601704774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</xdr:colOff>
      <xdr:row>1</xdr:row>
      <xdr:rowOff>0</xdr:rowOff>
    </xdr:from>
    <xdr:to>
      <xdr:col>14</xdr:col>
      <xdr:colOff>4762</xdr:colOff>
      <xdr:row>19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CF2AFF4-5F41-EA68-76E6-724185D12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4762</xdr:rowOff>
    </xdr:from>
    <xdr:to>
      <xdr:col>9</xdr:col>
      <xdr:colOff>0</xdr:colOff>
      <xdr:row>15</xdr:row>
      <xdr:rowOff>80962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33FBD66-A166-ADA6-2962-DA44B8B72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0</xdr:row>
      <xdr:rowOff>371475</xdr:rowOff>
    </xdr:from>
    <xdr:to>
      <xdr:col>9</xdr:col>
      <xdr:colOff>14287</xdr:colOff>
      <xdr:row>15</xdr:row>
      <xdr:rowOff>66675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CE8F404-0A9C-4109-8E2D-E8FEC2B3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0</xdr:row>
      <xdr:rowOff>561975</xdr:rowOff>
    </xdr:from>
    <xdr:to>
      <xdr:col>9</xdr:col>
      <xdr:colOff>4762</xdr:colOff>
      <xdr:row>15</xdr:row>
      <xdr:rowOff>66675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0ED4A7A-B450-5A74-9666-A52D6BCBE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\redirect$\Enforcement\Mitarbeiterordner\Kuehle\Cases\FMA_2016_05_Artikel%20Enforcement\Datenbasis_T&#228;tigkeitsbericht%20Stand%2010Mai201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bteilung4/Mitarbeiter/Schauerhuber/Datenmanagement/Quartalsbericht%20VU/2016%20Q3/UGB%20SII%20Cube%20Quartalsberichte.xlsx" TargetMode="External"/><Relationship Id="rId1" Type="http://schemas.openxmlformats.org/officeDocument/2006/relationships/externalLinkPath" Target="/Abteilung4/Mitarbeiter/Schauerhuber/Datenmanagement/Quartalsbericht%20VU/2016%20Q3/UGB%20SII%20Cube%20Quartalsberich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\redirect$\schauerhuber\Documents\Schauerhuber\Datenmanagement\Quartalsbericht%20VU\Automatisierung%20QB%20VU\Automatisier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\redirect$\Abteilung4\Mitarbeiter\Schauerhuber\Datenmanagement\Quartalsbericht%20VU\2016%20Q3\UGB%20SII%20Cube%20Quartalsberichte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Abteilung1/Mitarbeiterordner/Hauser-Rethaller/Mapru/Gewerbeimmobilien/20260227_CRE%20nach%20Herkunft%20der%20NPL%20.%20Folien%20f&#252;r%20VO%20.xlsx" TargetMode="External"/><Relationship Id="rId2" Type="http://schemas.openxmlformats.org/officeDocument/2006/relationships/externalLinkPath" Target="file:///V:\Abteilung1\Mitarbeiterordner\Hauser-Rethaller\Mapru\Gewerbeimmobilien\20260227_CRE%20nach%20Herkunft%20der%20NPL%20.%20Folien%20f&#252;r%20VO%20.xlsx" TargetMode="External"/><Relationship Id="rId1" Type="http://schemas.openxmlformats.org/officeDocument/2006/relationships/externalLinkPath" Target="/Abteilung1/Mitarbeiterordner/Hauser-Rethaller/Mapru/Gewerbeimmobilien/20260227_CRE%20nach%20Herkunft%20der%20NPL%20.%20Folien%20f&#252;r%20V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zes"/>
      <sheetName val="Enforcer's Activities"/>
      <sheetName val="Unternehmensliste"/>
      <sheetName val="Wertpapiere"/>
      <sheetName val="Branchen"/>
      <sheetName val="Fehler nach Fallgruppen"/>
      <sheetName val="Fehler nach Rele"/>
      <sheetName val="Fehlerarten (2)"/>
      <sheetName val="Fehlerarten"/>
      <sheetName val="Tabelle2"/>
      <sheetName val="Tabelle2 (2)"/>
      <sheetName val="Entry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rklärungen"/>
      <sheetName val="Input ein Termin"/>
      <sheetName val="Mechanik"/>
      <sheetName val="Inp"/>
      <sheetName val="Kap1"/>
      <sheetName val="Kap2.1"/>
      <sheetName val="Kap2.2"/>
      <sheetName val="Kap2.3"/>
      <sheetName val="Kap2.4"/>
      <sheetName val="Kap3"/>
      <sheetName val="Kap4"/>
      <sheetName val="Kap5"/>
      <sheetName val="Kap6"/>
      <sheetName val="Kap7"/>
      <sheetName val="Kap8"/>
      <sheetName val="Kap9"/>
      <sheetName val="Kap10 Own funds"/>
      <sheetName val="Kap10 Solva"/>
      <sheetName val="Kap11"/>
      <sheetName val="Delme"/>
    </sheetNames>
    <sheetDataSet>
      <sheetData sheetId="0"/>
      <sheetData sheetId="1"/>
      <sheetData sheetId="2"/>
      <sheetData sheetId="3">
        <row r="1">
          <cell r="U1">
            <v>2016</v>
          </cell>
          <cell r="W1">
            <v>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klärungen"/>
      <sheetName val="Inp"/>
      <sheetName val="Kap1"/>
      <sheetName val="Kap2.1"/>
      <sheetName val="Kap2.2"/>
      <sheetName val="Kap2.3"/>
      <sheetName val="Kap2.4"/>
      <sheetName val="Kap3"/>
      <sheetName val="Q4 2018 CR"/>
      <sheetName val="Kap4"/>
      <sheetName val="Kap5"/>
      <sheetName val="Kap6"/>
      <sheetName val="Kap7"/>
      <sheetName val="Kap8"/>
      <sheetName val="Kap9"/>
      <sheetName val="Kap10 Own funds"/>
      <sheetName val="Kap10 Solva"/>
      <sheetName val="Kap11"/>
      <sheetName val="Zukunft CR "/>
      <sheetName val="Cubefunktionen"/>
      <sheetName val="Mechanik"/>
      <sheetName val="Input ein Termin"/>
    </sheetNames>
    <sheetDataSet>
      <sheetData sheetId="0"/>
      <sheetData sheetId="1">
        <row r="1">
          <cell r="U1">
            <v>2022</v>
          </cell>
          <cell r="W1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klärungen"/>
      <sheetName val="Input ein Termin"/>
      <sheetName val="Mechanik"/>
      <sheetName val="Inp"/>
      <sheetName val="Kap1"/>
      <sheetName val="Kap2.1"/>
      <sheetName val="Kap2.2"/>
      <sheetName val="Kap2.3"/>
      <sheetName val="Kap2.4"/>
      <sheetName val="Kap3"/>
      <sheetName val="Kap4"/>
      <sheetName val="Kap5"/>
      <sheetName val="Kap6"/>
      <sheetName val="Kap7"/>
      <sheetName val="Kap8"/>
      <sheetName val="Kap9"/>
      <sheetName val="Kap10 Own funds"/>
      <sheetName val="Kap10 Solva"/>
      <sheetName val="Kap11"/>
      <sheetName val="Delme"/>
    </sheetNames>
    <sheetDataSet>
      <sheetData sheetId="0"/>
      <sheetData sheetId="1"/>
      <sheetData sheetId="2"/>
      <sheetData sheetId="3">
        <row r="1">
          <cell r="U1">
            <v>2016</v>
          </cell>
          <cell r="W1">
            <v>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le DAten "/>
      <sheetName val="CRE Volumen"/>
      <sheetName val="Tabelle5"/>
      <sheetName val="Grafik Neuvergabe"/>
      <sheetName val="Tabelle2"/>
      <sheetName val="Neuvergabe GRafik"/>
      <sheetName val="neuvergabe"/>
      <sheetName val="PIVOT CR "/>
      <sheetName val="coverage ratio"/>
      <sheetName val="Pivot"/>
      <sheetName val="Grafik NPL nach Sektoren "/>
      <sheetName val="nach SEktoren"/>
      <sheetName val="Tabelle15"/>
      <sheetName val="PV NPL nach SEktor"/>
      <sheetName val="GRafik NPL nach SEktor "/>
      <sheetName val="Tabelle1"/>
    </sheetNames>
    <sheetDataSet>
      <sheetData sheetId="0"/>
      <sheetData sheetId="1"/>
      <sheetData sheetId="2">
        <row r="2">
          <cell r="C2" t="str">
            <v>non-CRE</v>
          </cell>
          <cell r="D2" t="str">
            <v>CRE</v>
          </cell>
        </row>
        <row r="3">
          <cell r="B3">
            <v>43830</v>
          </cell>
          <cell r="C3">
            <v>3312737105.9407001</v>
          </cell>
          <cell r="D3">
            <v>926526234.34539998</v>
          </cell>
        </row>
        <row r="4">
          <cell r="B4">
            <v>43861</v>
          </cell>
          <cell r="C4">
            <v>3234821848.9744</v>
          </cell>
          <cell r="D4">
            <v>904334816.40040004</v>
          </cell>
        </row>
        <row r="5">
          <cell r="B5">
            <v>43890</v>
          </cell>
          <cell r="C5">
            <v>3270355353.8042998</v>
          </cell>
          <cell r="D5">
            <v>911859918.18719995</v>
          </cell>
        </row>
        <row r="6">
          <cell r="B6">
            <v>43921</v>
          </cell>
          <cell r="C6">
            <v>3197095977.2870998</v>
          </cell>
          <cell r="D6">
            <v>886754185.005</v>
          </cell>
        </row>
        <row r="7">
          <cell r="B7">
            <v>43951</v>
          </cell>
          <cell r="C7">
            <v>3154894764.3074002</v>
          </cell>
          <cell r="D7">
            <v>892312779.78439999</v>
          </cell>
        </row>
        <row r="8">
          <cell r="B8">
            <v>43982</v>
          </cell>
          <cell r="C8">
            <v>3207660987.552</v>
          </cell>
          <cell r="D8">
            <v>884773993.12670004</v>
          </cell>
        </row>
        <row r="9">
          <cell r="B9">
            <v>44012</v>
          </cell>
          <cell r="C9">
            <v>3222432068.2979002</v>
          </cell>
          <cell r="D9">
            <v>864264383.91960001</v>
          </cell>
        </row>
        <row r="10">
          <cell r="B10">
            <v>44043</v>
          </cell>
          <cell r="C10">
            <v>3207797548.7539001</v>
          </cell>
          <cell r="D10">
            <v>819911294.84879994</v>
          </cell>
        </row>
        <row r="11">
          <cell r="B11">
            <v>44074</v>
          </cell>
          <cell r="C11">
            <v>3252928682.5630999</v>
          </cell>
          <cell r="D11">
            <v>805960601.48580003</v>
          </cell>
        </row>
        <row r="12">
          <cell r="B12">
            <v>44104</v>
          </cell>
          <cell r="C12">
            <v>3158506002.2375002</v>
          </cell>
          <cell r="D12">
            <v>821631693.67499995</v>
          </cell>
        </row>
        <row r="13">
          <cell r="B13">
            <v>44135</v>
          </cell>
          <cell r="C13">
            <v>3216344509.2474999</v>
          </cell>
          <cell r="D13">
            <v>787046782.50829995</v>
          </cell>
        </row>
        <row r="14">
          <cell r="B14">
            <v>44165</v>
          </cell>
          <cell r="C14">
            <v>3373968822.3125</v>
          </cell>
          <cell r="D14">
            <v>779664917.18330002</v>
          </cell>
        </row>
        <row r="15">
          <cell r="B15">
            <v>44196</v>
          </cell>
          <cell r="C15">
            <v>3961466185.3242002</v>
          </cell>
          <cell r="D15">
            <v>800915050.46249998</v>
          </cell>
        </row>
        <row r="16">
          <cell r="B16">
            <v>44227</v>
          </cell>
          <cell r="C16">
            <v>3888546465.4175</v>
          </cell>
          <cell r="D16">
            <v>790070505.59500003</v>
          </cell>
        </row>
        <row r="17">
          <cell r="B17">
            <v>44255</v>
          </cell>
          <cell r="C17">
            <v>3817446869.6550002</v>
          </cell>
          <cell r="D17">
            <v>795858450.25670004</v>
          </cell>
        </row>
        <row r="18">
          <cell r="B18">
            <v>44286</v>
          </cell>
          <cell r="C18">
            <v>3766917170.7789001</v>
          </cell>
          <cell r="D18">
            <v>799660251.83829999</v>
          </cell>
        </row>
        <row r="19">
          <cell r="B19">
            <v>44316</v>
          </cell>
          <cell r="C19">
            <v>3801598012.1093998</v>
          </cell>
          <cell r="D19">
            <v>806965934.89499998</v>
          </cell>
        </row>
        <row r="20">
          <cell r="B20">
            <v>44347</v>
          </cell>
          <cell r="C20">
            <v>3839464203.3174</v>
          </cell>
          <cell r="D20">
            <v>797906341.8017</v>
          </cell>
        </row>
        <row r="21">
          <cell r="B21">
            <v>44377</v>
          </cell>
          <cell r="C21">
            <v>3794647512.3583002</v>
          </cell>
          <cell r="D21">
            <v>767992998.27170002</v>
          </cell>
        </row>
        <row r="22">
          <cell r="B22">
            <v>44408</v>
          </cell>
          <cell r="C22">
            <v>3779401331.4601002</v>
          </cell>
          <cell r="D22">
            <v>759054152.1767</v>
          </cell>
        </row>
        <row r="23">
          <cell r="B23">
            <v>44439</v>
          </cell>
          <cell r="C23">
            <v>3709113622.2793999</v>
          </cell>
          <cell r="D23">
            <v>753517312.56669998</v>
          </cell>
        </row>
        <row r="24">
          <cell r="B24">
            <v>44469</v>
          </cell>
          <cell r="C24">
            <v>3765311871.3992</v>
          </cell>
          <cell r="D24">
            <v>730067956.62829995</v>
          </cell>
        </row>
        <row r="25">
          <cell r="B25">
            <v>44500</v>
          </cell>
          <cell r="C25">
            <v>3668348863.7114</v>
          </cell>
          <cell r="D25">
            <v>718814951.84829998</v>
          </cell>
        </row>
        <row r="26">
          <cell r="B26">
            <v>44530</v>
          </cell>
          <cell r="C26">
            <v>3737050191.0608001</v>
          </cell>
          <cell r="D26">
            <v>718664790.99000001</v>
          </cell>
        </row>
        <row r="27">
          <cell r="B27">
            <v>44561</v>
          </cell>
          <cell r="C27">
            <v>3791217780.3933001</v>
          </cell>
          <cell r="D27">
            <v>735654074.4483</v>
          </cell>
        </row>
        <row r="28">
          <cell r="B28">
            <v>44592</v>
          </cell>
          <cell r="C28">
            <v>3714164550.7343001</v>
          </cell>
          <cell r="D28">
            <v>720242888.54330003</v>
          </cell>
        </row>
        <row r="29">
          <cell r="B29">
            <v>44620</v>
          </cell>
          <cell r="C29">
            <v>3666273515.9315</v>
          </cell>
          <cell r="D29">
            <v>723215172.57500005</v>
          </cell>
        </row>
        <row r="30">
          <cell r="B30">
            <v>44651</v>
          </cell>
          <cell r="C30">
            <v>3594410108.9748998</v>
          </cell>
          <cell r="D30">
            <v>709237369.63999999</v>
          </cell>
        </row>
        <row r="31">
          <cell r="B31">
            <v>44681</v>
          </cell>
          <cell r="C31">
            <v>3569351514.0401001</v>
          </cell>
          <cell r="D31">
            <v>724231606.10669994</v>
          </cell>
        </row>
        <row r="32">
          <cell r="B32">
            <v>44712</v>
          </cell>
          <cell r="C32">
            <v>3554060266.4926</v>
          </cell>
          <cell r="D32">
            <v>747575183.79170001</v>
          </cell>
        </row>
        <row r="33">
          <cell r="B33">
            <v>44742</v>
          </cell>
          <cell r="C33">
            <v>3577163276.7589998</v>
          </cell>
          <cell r="D33">
            <v>778308361.89830005</v>
          </cell>
        </row>
        <row r="34">
          <cell r="B34">
            <v>44773</v>
          </cell>
          <cell r="C34">
            <v>3545855855.2241998</v>
          </cell>
          <cell r="D34">
            <v>785917147.34829998</v>
          </cell>
        </row>
        <row r="35">
          <cell r="B35">
            <v>44804</v>
          </cell>
          <cell r="C35">
            <v>3511877551.0770998</v>
          </cell>
          <cell r="D35">
            <v>796494938.11170006</v>
          </cell>
        </row>
        <row r="36">
          <cell r="B36">
            <v>44834</v>
          </cell>
          <cell r="C36">
            <v>3585898289.9432001</v>
          </cell>
          <cell r="D36">
            <v>835202642.83829999</v>
          </cell>
        </row>
        <row r="37">
          <cell r="B37">
            <v>44865</v>
          </cell>
          <cell r="C37">
            <v>3580334989.7879</v>
          </cell>
          <cell r="D37">
            <v>810988417.70169997</v>
          </cell>
        </row>
        <row r="38">
          <cell r="B38">
            <v>44895</v>
          </cell>
          <cell r="C38">
            <v>3585151464.9867001</v>
          </cell>
          <cell r="D38">
            <v>802631206.81330001</v>
          </cell>
        </row>
        <row r="39">
          <cell r="B39">
            <v>44926</v>
          </cell>
          <cell r="C39">
            <v>3771114798.6671</v>
          </cell>
          <cell r="D39">
            <v>892390074.81830001</v>
          </cell>
        </row>
        <row r="40">
          <cell r="B40">
            <v>44957</v>
          </cell>
          <cell r="C40">
            <v>3831243643.3667998</v>
          </cell>
          <cell r="D40">
            <v>903434002.26170003</v>
          </cell>
        </row>
        <row r="41">
          <cell r="B41">
            <v>44985</v>
          </cell>
          <cell r="C41">
            <v>3816229963.849</v>
          </cell>
          <cell r="D41">
            <v>1007348264.7733001</v>
          </cell>
        </row>
        <row r="42">
          <cell r="B42">
            <v>45016</v>
          </cell>
          <cell r="C42">
            <v>3788101685.1011</v>
          </cell>
          <cell r="D42">
            <v>1155204866.7916999</v>
          </cell>
        </row>
        <row r="43">
          <cell r="B43">
            <v>45046</v>
          </cell>
          <cell r="C43">
            <v>3764440544.5145001</v>
          </cell>
          <cell r="D43">
            <v>1195963526.0767</v>
          </cell>
        </row>
        <row r="44">
          <cell r="B44">
            <v>45077</v>
          </cell>
          <cell r="C44">
            <v>3772221539.7007999</v>
          </cell>
          <cell r="D44">
            <v>1259969807.3032999</v>
          </cell>
        </row>
        <row r="45">
          <cell r="B45">
            <v>45107</v>
          </cell>
          <cell r="C45">
            <v>3725275872.2842002</v>
          </cell>
          <cell r="D45">
            <v>1418851545.8150001</v>
          </cell>
        </row>
        <row r="46">
          <cell r="B46">
            <v>45138</v>
          </cell>
          <cell r="C46">
            <v>3729336089.1500001</v>
          </cell>
          <cell r="D46">
            <v>1461357145.6517</v>
          </cell>
        </row>
        <row r="47">
          <cell r="B47">
            <v>45169</v>
          </cell>
          <cell r="C47">
            <v>3594418699.6750002</v>
          </cell>
          <cell r="D47">
            <v>1552734142.595</v>
          </cell>
        </row>
        <row r="48">
          <cell r="B48">
            <v>45199</v>
          </cell>
          <cell r="C48">
            <v>3658373412.2007999</v>
          </cell>
          <cell r="D48">
            <v>1807904382.8733001</v>
          </cell>
        </row>
        <row r="49">
          <cell r="B49">
            <v>45230</v>
          </cell>
          <cell r="C49">
            <v>3576814889.0991998</v>
          </cell>
          <cell r="D49">
            <v>1931481696.3599999</v>
          </cell>
        </row>
        <row r="50">
          <cell r="B50">
            <v>45260</v>
          </cell>
          <cell r="C50">
            <v>3763060046.3683</v>
          </cell>
          <cell r="D50">
            <v>2184059508.2382998</v>
          </cell>
        </row>
        <row r="51">
          <cell r="B51">
            <v>45291</v>
          </cell>
          <cell r="C51">
            <v>4348456602.3850002</v>
          </cell>
          <cell r="D51">
            <v>3658761106.5233002</v>
          </cell>
        </row>
        <row r="52">
          <cell r="B52">
            <v>45322</v>
          </cell>
          <cell r="C52">
            <v>4295448344.8683004</v>
          </cell>
          <cell r="D52">
            <v>3762262998.0132999</v>
          </cell>
        </row>
        <row r="53">
          <cell r="B53">
            <v>45351</v>
          </cell>
          <cell r="C53">
            <v>4184359797.4667001</v>
          </cell>
          <cell r="D53">
            <v>3916714752.2716999</v>
          </cell>
        </row>
        <row r="54">
          <cell r="B54">
            <v>45382</v>
          </cell>
          <cell r="C54">
            <v>4096114809.2725</v>
          </cell>
          <cell r="D54">
            <v>4172135464.6750002</v>
          </cell>
        </row>
        <row r="55">
          <cell r="B55">
            <v>45412</v>
          </cell>
          <cell r="C55">
            <v>4121875184.4692001</v>
          </cell>
          <cell r="D55">
            <v>4381134006.3882999</v>
          </cell>
        </row>
        <row r="56">
          <cell r="B56">
            <v>45443</v>
          </cell>
          <cell r="C56">
            <v>4162577309.0233002</v>
          </cell>
          <cell r="D56">
            <v>4563269191.8317003</v>
          </cell>
        </row>
        <row r="57">
          <cell r="B57">
            <v>45473</v>
          </cell>
          <cell r="C57">
            <v>4081458303.3874998</v>
          </cell>
          <cell r="D57">
            <v>4743627456.7117004</v>
          </cell>
        </row>
        <row r="58">
          <cell r="B58">
            <v>45504</v>
          </cell>
          <cell r="C58">
            <v>4060377037.5008001</v>
          </cell>
          <cell r="D58">
            <v>4913117246.8717003</v>
          </cell>
        </row>
        <row r="59">
          <cell r="B59">
            <v>45535</v>
          </cell>
          <cell r="C59">
            <v>4046007150.5358</v>
          </cell>
          <cell r="D59">
            <v>5070747153.8283005</v>
          </cell>
        </row>
        <row r="60">
          <cell r="B60">
            <v>45565</v>
          </cell>
          <cell r="C60">
            <v>4061333773.8024998</v>
          </cell>
          <cell r="D60">
            <v>5451130005.1583004</v>
          </cell>
        </row>
        <row r="61">
          <cell r="B61">
            <v>45596</v>
          </cell>
          <cell r="C61">
            <v>4026928240.7658</v>
          </cell>
          <cell r="D61">
            <v>5702303517.3016996</v>
          </cell>
        </row>
        <row r="62">
          <cell r="B62">
            <v>45626</v>
          </cell>
          <cell r="C62">
            <v>4703962390.9007998</v>
          </cell>
          <cell r="D62">
            <v>5872766749.5349998</v>
          </cell>
        </row>
        <row r="63">
          <cell r="B63">
            <v>45657</v>
          </cell>
          <cell r="C63">
            <v>4912934349.8832998</v>
          </cell>
          <cell r="D63">
            <v>6439861742.4132996</v>
          </cell>
        </row>
        <row r="64">
          <cell r="B64">
            <v>45688</v>
          </cell>
          <cell r="C64">
            <v>4844894004.7325001</v>
          </cell>
          <cell r="D64">
            <v>6587747086.4666996</v>
          </cell>
        </row>
        <row r="65">
          <cell r="B65">
            <v>45716</v>
          </cell>
          <cell r="C65">
            <v>4814710525.9132996</v>
          </cell>
          <cell r="D65">
            <v>6548841421.1267004</v>
          </cell>
        </row>
        <row r="66">
          <cell r="B66">
            <v>45747</v>
          </cell>
          <cell r="C66">
            <v>4869155291.7749996</v>
          </cell>
          <cell r="D66">
            <v>7675986352.5066996</v>
          </cell>
        </row>
        <row r="67">
          <cell r="B67">
            <v>45777</v>
          </cell>
          <cell r="C67">
            <v>4887475980.4441996</v>
          </cell>
          <cell r="D67">
            <v>7784214423.7733002</v>
          </cell>
        </row>
        <row r="68">
          <cell r="B68">
            <v>45808</v>
          </cell>
          <cell r="C68">
            <v>4731319574.3634005</v>
          </cell>
          <cell r="D68">
            <v>7780499068.1983004</v>
          </cell>
        </row>
        <row r="69">
          <cell r="B69">
            <v>45838</v>
          </cell>
          <cell r="C69">
            <v>4402808109.1816998</v>
          </cell>
          <cell r="D69">
            <v>8092381264.4417</v>
          </cell>
        </row>
        <row r="70">
          <cell r="B70">
            <v>45869</v>
          </cell>
          <cell r="C70">
            <v>4287734164.9650002</v>
          </cell>
          <cell r="D70">
            <v>8262726843.1549997</v>
          </cell>
        </row>
        <row r="71">
          <cell r="B71">
            <v>45900</v>
          </cell>
          <cell r="C71">
            <v>4149987363.9549999</v>
          </cell>
          <cell r="D71">
            <v>8431511265.6267004</v>
          </cell>
        </row>
        <row r="72">
          <cell r="B72">
            <v>45930</v>
          </cell>
          <cell r="C72">
            <v>4250151865.9889002</v>
          </cell>
          <cell r="D72">
            <v>8628154762.3567009</v>
          </cell>
        </row>
        <row r="73">
          <cell r="B73">
            <v>45961</v>
          </cell>
          <cell r="C73">
            <v>4229448234.9622002</v>
          </cell>
          <cell r="D73">
            <v>8606928331.3633003</v>
          </cell>
        </row>
        <row r="74">
          <cell r="B74">
            <v>45991</v>
          </cell>
          <cell r="C74">
            <v>4271600887.5538998</v>
          </cell>
          <cell r="D74">
            <v>8690033861.9549999</v>
          </cell>
        </row>
        <row r="75">
          <cell r="B75">
            <v>46022</v>
          </cell>
          <cell r="C75">
            <v>4530458581.4656</v>
          </cell>
          <cell r="D75">
            <v>8715603859.1849995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FMA 1 2025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C6600"/>
      </a:accent1>
      <a:accent2>
        <a:srgbClr val="C00808"/>
      </a:accent2>
      <a:accent3>
        <a:srgbClr val="007631"/>
      </a:accent3>
      <a:accent4>
        <a:srgbClr val="005CAA"/>
      </a:accent4>
      <a:accent5>
        <a:srgbClr val="681E79"/>
      </a:accent5>
      <a:accent6>
        <a:srgbClr val="000000"/>
      </a:accent6>
      <a:hlink>
        <a:srgbClr val="005CAA"/>
      </a:hlink>
      <a:folHlink>
        <a:srgbClr val="681E79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B990-1446-49D1-BA63-3F41A84FC681}">
  <dimension ref="A1:C72"/>
  <sheetViews>
    <sheetView tabSelected="1" workbookViewId="0"/>
  </sheetViews>
  <sheetFormatPr baseColWidth="10" defaultColWidth="11.42578125" defaultRowHeight="15" x14ac:dyDescent="0.25"/>
  <cols>
    <col min="2" max="2" width="14.140625" customWidth="1"/>
  </cols>
  <sheetData>
    <row r="1" spans="1:2" x14ac:dyDescent="0.25">
      <c r="A1" s="98" t="s">
        <v>0</v>
      </c>
      <c r="B1" s="98" t="s">
        <v>245</v>
      </c>
    </row>
    <row r="2" spans="1:2" x14ac:dyDescent="0.25">
      <c r="A2" t="s">
        <v>1</v>
      </c>
      <c r="B2">
        <v>70.099999999999994</v>
      </c>
    </row>
    <row r="3" spans="1:2" x14ac:dyDescent="0.25">
      <c r="A3" t="s">
        <v>2</v>
      </c>
      <c r="B3">
        <v>79.44</v>
      </c>
    </row>
    <row r="4" spans="1:2" x14ac:dyDescent="0.25">
      <c r="A4" t="s">
        <v>3</v>
      </c>
      <c r="B4">
        <v>82.79</v>
      </c>
    </row>
    <row r="5" spans="1:2" x14ac:dyDescent="0.25">
      <c r="A5" t="s">
        <v>4</v>
      </c>
      <c r="B5">
        <v>53.14</v>
      </c>
    </row>
    <row r="6" spans="1:2" x14ac:dyDescent="0.25">
      <c r="A6" t="s">
        <v>5</v>
      </c>
      <c r="B6">
        <v>68.56</v>
      </c>
    </row>
    <row r="7" spans="1:2" x14ac:dyDescent="0.25">
      <c r="A7" t="s">
        <v>6</v>
      </c>
      <c r="B7">
        <v>66.87</v>
      </c>
    </row>
    <row r="8" spans="1:2" x14ac:dyDescent="0.25">
      <c r="A8" t="s">
        <v>7</v>
      </c>
      <c r="B8">
        <v>60.89</v>
      </c>
    </row>
    <row r="9" spans="1:2" x14ac:dyDescent="0.25">
      <c r="A9" t="s">
        <v>8</v>
      </c>
      <c r="B9">
        <v>66.319999999999993</v>
      </c>
    </row>
    <row r="10" spans="1:2" x14ac:dyDescent="0.25">
      <c r="A10" t="s">
        <v>9</v>
      </c>
      <c r="B10">
        <v>22.6</v>
      </c>
    </row>
    <row r="11" spans="1:2" x14ac:dyDescent="0.25">
      <c r="A11" t="s">
        <v>10</v>
      </c>
      <c r="B11">
        <v>41.25</v>
      </c>
    </row>
    <row r="12" spans="1:2" x14ac:dyDescent="0.25">
      <c r="A12" t="s">
        <v>11</v>
      </c>
      <c r="B12">
        <v>40.99</v>
      </c>
    </row>
    <row r="13" spans="1:2" x14ac:dyDescent="0.25">
      <c r="A13" t="s">
        <v>12</v>
      </c>
      <c r="B13">
        <v>51.89</v>
      </c>
    </row>
    <row r="14" spans="1:2" x14ac:dyDescent="0.25">
      <c r="A14" t="s">
        <v>13</v>
      </c>
      <c r="B14">
        <v>63.52</v>
      </c>
    </row>
    <row r="15" spans="1:2" x14ac:dyDescent="0.25">
      <c r="A15" t="s">
        <v>14</v>
      </c>
      <c r="B15">
        <v>75.25</v>
      </c>
    </row>
    <row r="16" spans="1:2" x14ac:dyDescent="0.25">
      <c r="A16" t="s">
        <v>15</v>
      </c>
      <c r="B16">
        <v>78.56</v>
      </c>
    </row>
    <row r="17" spans="1:2" x14ac:dyDescent="0.25">
      <c r="A17" t="s">
        <v>16</v>
      </c>
      <c r="B17">
        <v>78.400000000000006</v>
      </c>
    </row>
    <row r="18" spans="1:2" x14ac:dyDescent="0.25">
      <c r="A18" t="s">
        <v>17</v>
      </c>
      <c r="B18">
        <v>107.46</v>
      </c>
    </row>
    <row r="19" spans="1:2" x14ac:dyDescent="0.25">
      <c r="A19" t="s">
        <v>18</v>
      </c>
      <c r="B19">
        <v>114.93</v>
      </c>
    </row>
    <row r="20" spans="1:2" x14ac:dyDescent="0.25">
      <c r="A20" t="s">
        <v>19</v>
      </c>
      <c r="B20">
        <v>88.18</v>
      </c>
    </row>
    <row r="21" spans="1:2" x14ac:dyDescent="0.25">
      <c r="A21" t="s">
        <v>20</v>
      </c>
      <c r="B21">
        <v>84.92</v>
      </c>
    </row>
    <row r="22" spans="1:2" x14ac:dyDescent="0.25">
      <c r="A22" t="s">
        <v>21</v>
      </c>
      <c r="B22">
        <v>79.760000000000005</v>
      </c>
    </row>
    <row r="23" spans="1:2" x14ac:dyDescent="0.25">
      <c r="A23" t="s">
        <v>22</v>
      </c>
      <c r="B23">
        <v>74.510000000000005</v>
      </c>
    </row>
    <row r="24" spans="1:2" x14ac:dyDescent="0.25">
      <c r="A24" t="s">
        <v>23</v>
      </c>
      <c r="B24">
        <v>95.41</v>
      </c>
    </row>
    <row r="25" spans="1:2" x14ac:dyDescent="0.25">
      <c r="A25" t="s">
        <v>24</v>
      </c>
      <c r="B25">
        <v>77.69</v>
      </c>
    </row>
    <row r="26" spans="1:2" x14ac:dyDescent="0.25">
      <c r="A26" t="s">
        <v>25</v>
      </c>
      <c r="B26">
        <v>87.42</v>
      </c>
    </row>
    <row r="27" spans="1:2" x14ac:dyDescent="0.25">
      <c r="A27" t="s">
        <v>26</v>
      </c>
      <c r="B27">
        <v>86.43</v>
      </c>
    </row>
    <row r="28" spans="1:2" x14ac:dyDescent="0.25">
      <c r="A28" t="s">
        <v>27</v>
      </c>
      <c r="B28">
        <v>71.95</v>
      </c>
    </row>
    <row r="29" spans="1:2" x14ac:dyDescent="0.25">
      <c r="A29" t="s">
        <v>28</v>
      </c>
      <c r="B29">
        <v>74.739999999999995</v>
      </c>
    </row>
    <row r="30" spans="1:2" x14ac:dyDescent="0.25">
      <c r="A30" t="s">
        <v>29</v>
      </c>
      <c r="B30" s="1">
        <v>74.78</v>
      </c>
    </row>
    <row r="31" spans="1:2" x14ac:dyDescent="0.25">
      <c r="A31" t="s">
        <v>30</v>
      </c>
      <c r="B31" s="1">
        <v>67.650000000000006</v>
      </c>
    </row>
    <row r="32" spans="1:2" x14ac:dyDescent="0.25">
      <c r="A32" t="s">
        <v>31</v>
      </c>
      <c r="B32" s="1">
        <v>67.08</v>
      </c>
    </row>
    <row r="33" spans="1:3" x14ac:dyDescent="0.25">
      <c r="A33" t="s">
        <v>32</v>
      </c>
      <c r="B33" s="1">
        <v>60.85</v>
      </c>
    </row>
    <row r="34" spans="1:3" x14ac:dyDescent="0.25">
      <c r="B34" s="1"/>
    </row>
    <row r="35" spans="1:3" x14ac:dyDescent="0.25">
      <c r="A35" t="s">
        <v>244</v>
      </c>
      <c r="B35" s="1"/>
    </row>
    <row r="36" spans="1:3" x14ac:dyDescent="0.25">
      <c r="B36" s="1"/>
    </row>
    <row r="38" spans="1:3" ht="30" x14ac:dyDescent="0.25">
      <c r="A38" s="98" t="s">
        <v>0</v>
      </c>
      <c r="B38" s="99" t="s">
        <v>246</v>
      </c>
      <c r="C38" s="99" t="s">
        <v>247</v>
      </c>
    </row>
    <row r="39" spans="1:3" x14ac:dyDescent="0.25">
      <c r="A39" t="s">
        <v>1</v>
      </c>
      <c r="B39">
        <v>29.39</v>
      </c>
      <c r="C39">
        <v>18.45</v>
      </c>
    </row>
    <row r="40" spans="1:3" x14ac:dyDescent="0.25">
      <c r="A40" t="s">
        <v>2</v>
      </c>
      <c r="B40">
        <v>44.32</v>
      </c>
      <c r="C40">
        <v>21.92</v>
      </c>
    </row>
    <row r="41" spans="1:3" x14ac:dyDescent="0.25">
      <c r="A41" t="s">
        <v>3</v>
      </c>
      <c r="B41">
        <v>51.97</v>
      </c>
      <c r="C41">
        <v>27.47</v>
      </c>
    </row>
    <row r="42" spans="1:3" x14ac:dyDescent="0.25">
      <c r="A42" t="s">
        <v>4</v>
      </c>
      <c r="B42">
        <v>54.69</v>
      </c>
      <c r="C42">
        <v>22.4</v>
      </c>
    </row>
    <row r="43" spans="1:3" x14ac:dyDescent="0.25">
      <c r="A43" t="s">
        <v>5</v>
      </c>
      <c r="B43">
        <v>39.85</v>
      </c>
      <c r="C43">
        <v>14.9</v>
      </c>
    </row>
    <row r="44" spans="1:3" x14ac:dyDescent="0.25">
      <c r="A44" t="s">
        <v>6</v>
      </c>
      <c r="B44">
        <v>43.45</v>
      </c>
      <c r="C44">
        <v>10.61</v>
      </c>
    </row>
    <row r="45" spans="1:3" x14ac:dyDescent="0.25">
      <c r="A45" t="s">
        <v>7</v>
      </c>
      <c r="B45">
        <v>22.1</v>
      </c>
      <c r="C45">
        <v>16.84</v>
      </c>
    </row>
    <row r="46" spans="1:3" x14ac:dyDescent="0.25">
      <c r="A46" t="s">
        <v>8</v>
      </c>
      <c r="B46">
        <v>32.74</v>
      </c>
      <c r="C46">
        <v>12.57</v>
      </c>
    </row>
    <row r="47" spans="1:3" x14ac:dyDescent="0.25">
      <c r="A47" t="s">
        <v>9</v>
      </c>
      <c r="B47">
        <v>25.17</v>
      </c>
      <c r="C47">
        <v>7.42</v>
      </c>
    </row>
    <row r="48" spans="1:3" x14ac:dyDescent="0.25">
      <c r="A48" t="s">
        <v>10</v>
      </c>
      <c r="B48">
        <v>18.350000000000001</v>
      </c>
      <c r="C48">
        <v>5.51</v>
      </c>
    </row>
    <row r="49" spans="1:3" x14ac:dyDescent="0.25">
      <c r="A49" t="s">
        <v>11</v>
      </c>
      <c r="B49">
        <v>50.25</v>
      </c>
      <c r="C49">
        <v>13.55</v>
      </c>
    </row>
    <row r="50" spans="1:3" x14ac:dyDescent="0.25">
      <c r="A50" t="s">
        <v>12</v>
      </c>
      <c r="B50">
        <v>46.7</v>
      </c>
      <c r="C50">
        <v>18.68</v>
      </c>
    </row>
    <row r="51" spans="1:3" x14ac:dyDescent="0.25">
      <c r="A51" t="s">
        <v>13</v>
      </c>
      <c r="B51">
        <v>58.72</v>
      </c>
      <c r="C51">
        <v>18.91</v>
      </c>
    </row>
    <row r="52" spans="1:3" x14ac:dyDescent="0.25">
      <c r="A52" t="s">
        <v>14</v>
      </c>
      <c r="B52">
        <v>92.38</v>
      </c>
      <c r="C52">
        <v>34.51</v>
      </c>
    </row>
    <row r="53" spans="1:3" x14ac:dyDescent="0.25">
      <c r="A53" t="s">
        <v>15</v>
      </c>
      <c r="B53">
        <v>112.57</v>
      </c>
      <c r="C53">
        <v>82.33</v>
      </c>
    </row>
    <row r="54" spans="1:3" x14ac:dyDescent="0.25">
      <c r="A54" t="s">
        <v>16</v>
      </c>
      <c r="B54">
        <v>12.13</v>
      </c>
      <c r="C54">
        <v>75.180000000000007</v>
      </c>
    </row>
    <row r="55" spans="1:3" x14ac:dyDescent="0.25">
      <c r="A55" t="s">
        <v>17</v>
      </c>
      <c r="B55">
        <v>209.19</v>
      </c>
      <c r="C55">
        <v>122.52</v>
      </c>
    </row>
    <row r="56" spans="1:3" x14ac:dyDescent="0.25">
      <c r="A56" t="s">
        <v>18</v>
      </c>
      <c r="B56">
        <v>325.48</v>
      </c>
      <c r="C56">
        <v>145.85</v>
      </c>
    </row>
    <row r="57" spans="1:3" x14ac:dyDescent="0.25">
      <c r="A57" t="s">
        <v>19</v>
      </c>
      <c r="B57">
        <v>315.49</v>
      </c>
      <c r="C57">
        <v>191.68</v>
      </c>
    </row>
    <row r="58" spans="1:3" x14ac:dyDescent="0.25">
      <c r="A58" t="s">
        <v>20</v>
      </c>
      <c r="B58">
        <v>14.63</v>
      </c>
      <c r="C58">
        <v>73.540000000000006</v>
      </c>
    </row>
    <row r="59" spans="1:3" x14ac:dyDescent="0.25">
      <c r="A59" t="s">
        <v>21</v>
      </c>
      <c r="B59">
        <v>97.59</v>
      </c>
      <c r="C59">
        <v>47.72</v>
      </c>
    </row>
    <row r="60" spans="1:3" x14ac:dyDescent="0.25">
      <c r="A60" t="s">
        <v>22</v>
      </c>
      <c r="B60">
        <v>110.03</v>
      </c>
      <c r="C60">
        <v>36</v>
      </c>
    </row>
    <row r="61" spans="1:3" x14ac:dyDescent="0.25">
      <c r="A61" t="s">
        <v>23</v>
      </c>
      <c r="B61">
        <v>105.27</v>
      </c>
      <c r="C61">
        <v>42.46</v>
      </c>
    </row>
    <row r="62" spans="1:3" x14ac:dyDescent="0.25">
      <c r="A62" t="s">
        <v>24</v>
      </c>
      <c r="B62">
        <v>34.06</v>
      </c>
      <c r="C62">
        <v>33.03</v>
      </c>
    </row>
    <row r="63" spans="1:3" x14ac:dyDescent="0.25">
      <c r="A63" t="s">
        <v>25</v>
      </c>
      <c r="B63">
        <v>53.25</v>
      </c>
      <c r="C63">
        <v>27.6</v>
      </c>
    </row>
    <row r="64" spans="1:3" x14ac:dyDescent="0.25">
      <c r="A64" t="s">
        <v>26</v>
      </c>
      <c r="B64">
        <v>70.55</v>
      </c>
      <c r="C64">
        <v>34.35</v>
      </c>
    </row>
    <row r="65" spans="1:3" x14ac:dyDescent="0.25">
      <c r="A65" t="s">
        <v>27</v>
      </c>
      <c r="B65">
        <v>33.32</v>
      </c>
      <c r="C65">
        <v>39.630000000000003</v>
      </c>
    </row>
    <row r="66" spans="1:3" x14ac:dyDescent="0.25">
      <c r="A66" t="s">
        <v>28</v>
      </c>
      <c r="B66">
        <v>62.1</v>
      </c>
      <c r="C66">
        <v>50.03</v>
      </c>
    </row>
    <row r="67" spans="1:3" x14ac:dyDescent="0.25">
      <c r="A67" t="s">
        <v>29</v>
      </c>
      <c r="B67">
        <v>104.4</v>
      </c>
      <c r="C67">
        <v>41.68</v>
      </c>
    </row>
    <row r="68" spans="1:3" x14ac:dyDescent="0.25">
      <c r="A68" t="s">
        <v>30</v>
      </c>
      <c r="B68">
        <v>102.42</v>
      </c>
      <c r="C68">
        <v>34.340000000000003</v>
      </c>
    </row>
    <row r="69" spans="1:3" x14ac:dyDescent="0.25">
      <c r="A69" t="s">
        <v>31</v>
      </c>
      <c r="B69">
        <v>136.16999999999999</v>
      </c>
      <c r="C69">
        <v>32.57</v>
      </c>
    </row>
    <row r="70" spans="1:3" x14ac:dyDescent="0.25">
      <c r="A70" t="s">
        <v>32</v>
      </c>
      <c r="B70">
        <v>136.16999999999999</v>
      </c>
      <c r="C70">
        <v>29.45</v>
      </c>
    </row>
    <row r="72" spans="1:3" x14ac:dyDescent="0.25">
      <c r="A72" t="s">
        <v>244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CF73-0359-4F6D-B84E-FAE9439C32D6}">
  <dimension ref="A1:F18"/>
  <sheetViews>
    <sheetView workbookViewId="0">
      <selection activeCell="A16" sqref="A16"/>
    </sheetView>
  </sheetViews>
  <sheetFormatPr baseColWidth="10" defaultColWidth="11.42578125" defaultRowHeight="15" x14ac:dyDescent="0.25"/>
  <cols>
    <col min="1" max="1" width="9.42578125" customWidth="1"/>
  </cols>
  <sheetData>
    <row r="1" spans="1:6" x14ac:dyDescent="0.25">
      <c r="A1" s="105" t="s">
        <v>42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</row>
    <row r="2" spans="1:6" x14ac:dyDescent="0.25">
      <c r="A2" s="101">
        <v>45627</v>
      </c>
      <c r="B2" s="2">
        <v>100</v>
      </c>
      <c r="C2" s="2">
        <v>100</v>
      </c>
      <c r="D2" s="2">
        <v>100</v>
      </c>
      <c r="E2" s="2">
        <v>100</v>
      </c>
      <c r="F2" s="2">
        <v>100</v>
      </c>
    </row>
    <row r="3" spans="1:6" x14ac:dyDescent="0.25">
      <c r="A3" s="101">
        <v>45658</v>
      </c>
      <c r="B3" s="2">
        <v>99.380217099999996</v>
      </c>
      <c r="C3" s="2">
        <v>98.7305286</v>
      </c>
      <c r="D3" s="2">
        <v>100.39311499999999</v>
      </c>
      <c r="E3" s="2">
        <v>100.83214700000001</v>
      </c>
      <c r="F3" s="2">
        <v>100.03850199999999</v>
      </c>
    </row>
    <row r="4" spans="1:6" x14ac:dyDescent="0.25">
      <c r="A4" s="101">
        <v>45689</v>
      </c>
      <c r="B4" s="2">
        <v>99.932747000000006</v>
      </c>
      <c r="C4" s="2">
        <v>96.259045799999996</v>
      </c>
      <c r="D4" s="2">
        <v>99.808754800000003</v>
      </c>
      <c r="E4" s="2">
        <v>99.626136700000004</v>
      </c>
      <c r="F4" s="2">
        <v>100.21176199999999</v>
      </c>
    </row>
    <row r="5" spans="1:6" x14ac:dyDescent="0.25">
      <c r="A5" s="101">
        <v>45717</v>
      </c>
      <c r="B5" s="2">
        <v>103.440455</v>
      </c>
      <c r="C5" s="2">
        <v>99.104624099999995</v>
      </c>
      <c r="D5" s="2">
        <v>101.264343</v>
      </c>
      <c r="E5" s="2">
        <v>100.74531500000001</v>
      </c>
      <c r="F5" s="2">
        <v>104.10049100000001</v>
      </c>
    </row>
    <row r="6" spans="1:6" x14ac:dyDescent="0.25">
      <c r="A6" s="101">
        <v>45748</v>
      </c>
      <c r="B6" s="2">
        <v>108.96971000000001</v>
      </c>
      <c r="C6" s="2">
        <v>99.766956899999997</v>
      </c>
      <c r="D6" s="2">
        <v>99.755631100000002</v>
      </c>
      <c r="E6" s="2">
        <v>102.727996</v>
      </c>
      <c r="F6" s="2">
        <v>109.47155600000001</v>
      </c>
    </row>
    <row r="7" spans="1:6" x14ac:dyDescent="0.25">
      <c r="A7" s="101">
        <v>45778</v>
      </c>
      <c r="B7" s="2">
        <v>107.57322000000001</v>
      </c>
      <c r="C7" s="2">
        <v>99.9386729</v>
      </c>
      <c r="D7" s="2">
        <v>99.245643900000005</v>
      </c>
      <c r="E7" s="2">
        <v>101.449625</v>
      </c>
      <c r="F7" s="2">
        <v>109.14428700000001</v>
      </c>
    </row>
    <row r="8" spans="1:6" x14ac:dyDescent="0.25">
      <c r="A8" s="101">
        <v>45809</v>
      </c>
      <c r="B8" s="2">
        <v>110.73015700000001</v>
      </c>
      <c r="C8" s="2">
        <v>103.74708699999999</v>
      </c>
      <c r="D8" s="2">
        <v>99.309392299999999</v>
      </c>
      <c r="E8" s="2">
        <v>103.17422000000001</v>
      </c>
      <c r="F8" s="2">
        <v>112.811628</v>
      </c>
    </row>
    <row r="9" spans="1:6" x14ac:dyDescent="0.25">
      <c r="A9" s="101">
        <v>45839</v>
      </c>
      <c r="B9" s="2">
        <v>108.593884</v>
      </c>
      <c r="C9" s="2">
        <v>105.18827400000001</v>
      </c>
      <c r="D9" s="2">
        <v>98.778155499999997</v>
      </c>
      <c r="E9" s="2">
        <v>104.30786999999999</v>
      </c>
      <c r="F9" s="2">
        <v>110.174223</v>
      </c>
    </row>
    <row r="10" spans="1:6" x14ac:dyDescent="0.25">
      <c r="A10" s="101">
        <v>45870</v>
      </c>
      <c r="B10" s="2">
        <v>109.655427</v>
      </c>
      <c r="C10" s="2">
        <v>105.310928</v>
      </c>
      <c r="D10" s="2">
        <v>99.490012699999994</v>
      </c>
      <c r="E10" s="2">
        <v>104.537012</v>
      </c>
      <c r="F10" s="2">
        <v>112.214843</v>
      </c>
    </row>
    <row r="11" spans="1:6" x14ac:dyDescent="0.25">
      <c r="A11" s="101">
        <v>45901</v>
      </c>
      <c r="B11" s="2">
        <v>110.230375</v>
      </c>
      <c r="C11" s="2">
        <v>106.56200200000001</v>
      </c>
      <c r="D11" s="2">
        <v>99.490012699999994</v>
      </c>
      <c r="E11" s="2">
        <v>105.33298000000001</v>
      </c>
      <c r="F11" s="2">
        <v>113.01376500000001</v>
      </c>
    </row>
    <row r="12" spans="1:6" x14ac:dyDescent="0.25">
      <c r="A12" s="101">
        <v>45931</v>
      </c>
      <c r="B12" s="2">
        <v>108.422455</v>
      </c>
      <c r="C12" s="2">
        <v>109.24813</v>
      </c>
      <c r="D12" s="2">
        <v>98.671908200000004</v>
      </c>
      <c r="E12" s="2">
        <v>106.32190799999999</v>
      </c>
      <c r="F12" s="2">
        <v>111.213784</v>
      </c>
    </row>
    <row r="13" spans="1:6" x14ac:dyDescent="0.25">
      <c r="A13" s="101">
        <v>45962</v>
      </c>
      <c r="B13" s="2">
        <v>107.916079</v>
      </c>
      <c r="C13" s="2">
        <v>110.73837899999999</v>
      </c>
      <c r="D13" s="2">
        <v>99.001275000000007</v>
      </c>
      <c r="E13" s="2">
        <v>105.550062</v>
      </c>
      <c r="F13" s="2">
        <v>111.329291</v>
      </c>
    </row>
    <row r="14" spans="1:6" x14ac:dyDescent="0.25">
      <c r="A14" s="101">
        <v>45992</v>
      </c>
      <c r="B14" s="2">
        <v>108.477839</v>
      </c>
      <c r="C14" s="2">
        <v>112.897093</v>
      </c>
      <c r="D14" s="2">
        <v>98.958776</v>
      </c>
      <c r="E14" s="2">
        <v>105.23649899999999</v>
      </c>
      <c r="F14" s="2">
        <v>113.10039500000001</v>
      </c>
    </row>
    <row r="16" spans="1:6" x14ac:dyDescent="0.25">
      <c r="A16" t="s">
        <v>53</v>
      </c>
    </row>
    <row r="18" spans="1:1" x14ac:dyDescent="0.25">
      <c r="A18" t="s">
        <v>282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B1D0-7218-4696-A354-3B79C0B945D7}">
  <dimension ref="A1:I16"/>
  <sheetViews>
    <sheetView workbookViewId="0"/>
  </sheetViews>
  <sheetFormatPr baseColWidth="10" defaultColWidth="11.42578125" defaultRowHeight="15" x14ac:dyDescent="0.25"/>
  <cols>
    <col min="2" max="2" width="11.140625" customWidth="1"/>
  </cols>
  <sheetData>
    <row r="1" spans="1:9" ht="45" x14ac:dyDescent="0.25">
      <c r="A1" s="100" t="s">
        <v>42</v>
      </c>
      <c r="B1" s="100" t="s">
        <v>66</v>
      </c>
      <c r="C1" s="100" t="s">
        <v>67</v>
      </c>
      <c r="D1" s="100" t="s">
        <v>68</v>
      </c>
      <c r="E1" s="100" t="s">
        <v>69</v>
      </c>
      <c r="F1" s="100" t="s">
        <v>70</v>
      </c>
      <c r="G1" s="100" t="s">
        <v>71</v>
      </c>
      <c r="H1" s="100" t="s">
        <v>72</v>
      </c>
      <c r="I1" s="100" t="s">
        <v>73</v>
      </c>
    </row>
    <row r="2" spans="1:9" x14ac:dyDescent="0.25">
      <c r="A2" s="2" t="s">
        <v>52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</row>
    <row r="3" spans="1:9" x14ac:dyDescent="0.25">
      <c r="A3" s="2" t="s">
        <v>54</v>
      </c>
      <c r="B3" s="2">
        <v>5.4974159299999998</v>
      </c>
      <c r="C3" s="2">
        <v>9.1561463700000001</v>
      </c>
      <c r="D3" s="2">
        <v>1.80743202</v>
      </c>
      <c r="E3" s="2">
        <v>6.2001271100000004</v>
      </c>
      <c r="F3" s="2">
        <v>2.7847352299999999</v>
      </c>
      <c r="G3" s="2">
        <v>7.04087277</v>
      </c>
      <c r="H3" s="2">
        <v>9.5173205200000002</v>
      </c>
      <c r="I3" s="2">
        <v>5.5806874400000002</v>
      </c>
    </row>
    <row r="4" spans="1:9" x14ac:dyDescent="0.25">
      <c r="A4" s="2" t="s">
        <v>55</v>
      </c>
      <c r="B4" s="2">
        <v>13.2414267</v>
      </c>
      <c r="C4" s="2">
        <v>13.271743499999999</v>
      </c>
      <c r="D4" s="2">
        <v>2.31939523</v>
      </c>
      <c r="E4" s="2">
        <v>8.3170768299999995</v>
      </c>
      <c r="F4" s="2">
        <v>1.4436384600000001</v>
      </c>
      <c r="G4" s="2">
        <v>10.8880125</v>
      </c>
      <c r="H4" s="2">
        <v>23.631930000000001</v>
      </c>
      <c r="I4" s="2">
        <v>10.9034795</v>
      </c>
    </row>
    <row r="5" spans="1:9" x14ac:dyDescent="0.25">
      <c r="A5" s="2" t="s">
        <v>56</v>
      </c>
      <c r="B5" s="2">
        <v>12.050013399999999</v>
      </c>
      <c r="C5" s="2">
        <v>11.3231913</v>
      </c>
      <c r="D5" s="2">
        <v>3.0059965000000002</v>
      </c>
      <c r="E5" s="2">
        <v>6.11196685</v>
      </c>
      <c r="F5" s="2">
        <v>-4.2721320499999997</v>
      </c>
      <c r="G5" s="2">
        <v>6.4427785699999998</v>
      </c>
      <c r="H5" s="2">
        <v>23.172918299999999</v>
      </c>
      <c r="I5" s="2">
        <v>15.8415423</v>
      </c>
    </row>
    <row r="6" spans="1:9" x14ac:dyDescent="0.25">
      <c r="A6" s="2" t="s">
        <v>57</v>
      </c>
      <c r="B6" s="2">
        <v>13.8244238</v>
      </c>
      <c r="C6" s="2">
        <v>12.998251099999999</v>
      </c>
      <c r="D6" s="2">
        <v>4.3906593300000001</v>
      </c>
      <c r="E6" s="2">
        <v>5.4092225100000002</v>
      </c>
      <c r="F6" s="2">
        <v>-4.9213046699999996</v>
      </c>
      <c r="G6" s="2">
        <v>3.7396626400000001</v>
      </c>
      <c r="H6" s="2">
        <v>23.007961000000002</v>
      </c>
      <c r="I6" s="2">
        <v>19.088487700000002</v>
      </c>
    </row>
    <row r="7" spans="1:9" x14ac:dyDescent="0.25">
      <c r="A7" s="2" t="s">
        <v>58</v>
      </c>
      <c r="B7" s="2">
        <v>24.938502400000001</v>
      </c>
      <c r="C7" s="2">
        <v>20.534990499999999</v>
      </c>
      <c r="D7" s="2">
        <v>8.8862486999999994</v>
      </c>
      <c r="E7" s="2">
        <v>9.44616817</v>
      </c>
      <c r="F7" s="2">
        <v>1.06344419</v>
      </c>
      <c r="G7" s="2">
        <v>7.8224424700000004</v>
      </c>
      <c r="H7" s="2">
        <v>34.935092900000001</v>
      </c>
      <c r="I7" s="2">
        <v>22.580645199999999</v>
      </c>
    </row>
    <row r="8" spans="1:9" x14ac:dyDescent="0.25">
      <c r="A8" s="2" t="s">
        <v>59</v>
      </c>
      <c r="B8" s="2">
        <v>26.375671799999999</v>
      </c>
      <c r="C8" s="2">
        <v>20.0936354</v>
      </c>
      <c r="D8" s="2">
        <v>15.5704037</v>
      </c>
      <c r="E8" s="2">
        <v>9.4981374899999995</v>
      </c>
      <c r="F8" s="2">
        <v>6.2027661500000004</v>
      </c>
      <c r="G8" s="2">
        <v>6.0340059300000002</v>
      </c>
      <c r="H8" s="2">
        <v>34.411532700000002</v>
      </c>
      <c r="I8" s="2">
        <v>20.2130808</v>
      </c>
    </row>
    <row r="9" spans="1:9" x14ac:dyDescent="0.25">
      <c r="A9" s="2" t="s">
        <v>60</v>
      </c>
      <c r="B9" s="2">
        <v>29.1714108</v>
      </c>
      <c r="C9" s="2">
        <v>20.876491900000001</v>
      </c>
      <c r="D9" s="2">
        <v>17.899857399999998</v>
      </c>
      <c r="E9" s="2">
        <v>14.2228215</v>
      </c>
      <c r="F9" s="2">
        <v>8.5862411299999994</v>
      </c>
      <c r="G9" s="2">
        <v>6.4720087399999997</v>
      </c>
      <c r="H9" s="2">
        <v>44.136842899999998</v>
      </c>
      <c r="I9" s="2">
        <v>23.7348328</v>
      </c>
    </row>
    <row r="10" spans="1:9" x14ac:dyDescent="0.25">
      <c r="A10" s="2" t="s">
        <v>61</v>
      </c>
      <c r="B10" s="2">
        <v>31.827638100000001</v>
      </c>
      <c r="C10" s="2">
        <v>20.056466499999999</v>
      </c>
      <c r="D10" s="2">
        <v>19.6289248</v>
      </c>
      <c r="E10" s="2">
        <v>15.627317100000001</v>
      </c>
      <c r="F10" s="2">
        <v>10.78748</v>
      </c>
      <c r="G10" s="2">
        <v>8.7897361600000004</v>
      </c>
      <c r="H10" s="2">
        <v>46.740299800000003</v>
      </c>
      <c r="I10" s="2">
        <v>24.364774000000001</v>
      </c>
    </row>
    <row r="11" spans="1:9" x14ac:dyDescent="0.25">
      <c r="A11" s="2" t="s">
        <v>62</v>
      </c>
      <c r="B11" s="2">
        <v>32.446128100000003</v>
      </c>
      <c r="C11" s="2">
        <v>19.9485262</v>
      </c>
      <c r="D11" s="2">
        <v>28.2213414</v>
      </c>
      <c r="E11" s="2">
        <v>17.742611799999999</v>
      </c>
      <c r="F11" s="2">
        <v>14.831216700000001</v>
      </c>
      <c r="G11" s="2">
        <v>10.755352500000001</v>
      </c>
      <c r="H11" s="2">
        <v>53.632647200000001</v>
      </c>
      <c r="I11" s="2">
        <v>24.322496099999999</v>
      </c>
    </row>
    <row r="12" spans="1:9" x14ac:dyDescent="0.25">
      <c r="A12" s="2" t="s">
        <v>63</v>
      </c>
      <c r="B12" s="2">
        <v>37.364178199999998</v>
      </c>
      <c r="C12" s="2">
        <v>20.338196400000001</v>
      </c>
      <c r="D12" s="2">
        <v>33.591908400000001</v>
      </c>
      <c r="E12" s="2">
        <v>22.5624073</v>
      </c>
      <c r="F12" s="2">
        <v>17.519838400000001</v>
      </c>
      <c r="G12" s="2">
        <v>13.8074317</v>
      </c>
      <c r="H12" s="2">
        <v>56.028114500000001</v>
      </c>
      <c r="I12" s="2">
        <v>22.335433099999999</v>
      </c>
    </row>
    <row r="13" spans="1:9" x14ac:dyDescent="0.25">
      <c r="A13" s="2" t="s">
        <v>64</v>
      </c>
      <c r="B13" s="2">
        <v>43.123983799999998</v>
      </c>
      <c r="C13" s="2">
        <v>19.7278737</v>
      </c>
      <c r="D13" s="2">
        <v>30.411904700000001</v>
      </c>
      <c r="E13" s="2">
        <v>23.0374135</v>
      </c>
      <c r="F13" s="2">
        <v>17.807869100000001</v>
      </c>
      <c r="G13" s="2">
        <v>15.2603958</v>
      </c>
      <c r="H13" s="2">
        <v>63.544430900000002</v>
      </c>
      <c r="I13" s="2">
        <v>25.8318184</v>
      </c>
    </row>
    <row r="14" spans="1:9" x14ac:dyDescent="0.25">
      <c r="A14" s="2" t="s">
        <v>65</v>
      </c>
      <c r="B14" s="2">
        <v>52.167877900000001</v>
      </c>
      <c r="C14" s="2">
        <v>23.0108885</v>
      </c>
      <c r="D14" s="2">
        <v>34.355857899999997</v>
      </c>
      <c r="E14" s="2">
        <v>25.821578599999999</v>
      </c>
      <c r="F14" s="2">
        <v>17.879973499999998</v>
      </c>
      <c r="G14" s="2">
        <v>18.104266299999999</v>
      </c>
      <c r="H14" s="2">
        <v>76.489994999999993</v>
      </c>
      <c r="I14" s="2">
        <v>30.423202100000001</v>
      </c>
    </row>
    <row r="16" spans="1:9" x14ac:dyDescent="0.25">
      <c r="A16" t="s">
        <v>244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9AD5-DADF-441A-8BB0-9EE8AAC05AA7}">
  <dimension ref="A1:C27"/>
  <sheetViews>
    <sheetView workbookViewId="0"/>
  </sheetViews>
  <sheetFormatPr baseColWidth="10" defaultColWidth="11.42578125" defaultRowHeight="15" x14ac:dyDescent="0.25"/>
  <cols>
    <col min="3" max="3" width="13.7109375" customWidth="1"/>
  </cols>
  <sheetData>
    <row r="1" spans="1:3" x14ac:dyDescent="0.25">
      <c r="A1" t="s">
        <v>0</v>
      </c>
      <c r="B1" t="s">
        <v>74</v>
      </c>
      <c r="C1" t="s">
        <v>75</v>
      </c>
    </row>
    <row r="2" spans="1:3" x14ac:dyDescent="0.25">
      <c r="A2" t="s">
        <v>9</v>
      </c>
      <c r="B2">
        <v>251.19</v>
      </c>
      <c r="C2">
        <v>187.43</v>
      </c>
    </row>
    <row r="3" spans="1:3" x14ac:dyDescent="0.25">
      <c r="A3" t="s">
        <v>10</v>
      </c>
      <c r="B3">
        <v>137.55000000000001</v>
      </c>
      <c r="C3">
        <v>114.67</v>
      </c>
    </row>
    <row r="4" spans="1:3" x14ac:dyDescent="0.25">
      <c r="A4" t="s">
        <v>11</v>
      </c>
      <c r="B4">
        <v>117.53</v>
      </c>
      <c r="C4">
        <v>89.87</v>
      </c>
    </row>
    <row r="5" spans="1:3" x14ac:dyDescent="0.25">
      <c r="A5" t="s">
        <v>12</v>
      </c>
      <c r="B5">
        <v>78.510000000000005</v>
      </c>
      <c r="C5">
        <v>67.42</v>
      </c>
    </row>
    <row r="6" spans="1:3" x14ac:dyDescent="0.25">
      <c r="A6" t="s">
        <v>13</v>
      </c>
      <c r="B6">
        <v>73.099999999999994</v>
      </c>
      <c r="C6">
        <v>58.31</v>
      </c>
    </row>
    <row r="7" spans="1:3" x14ac:dyDescent="0.25">
      <c r="A7" t="s">
        <v>14</v>
      </c>
      <c r="B7">
        <v>65.61</v>
      </c>
      <c r="C7">
        <v>52.21</v>
      </c>
    </row>
    <row r="8" spans="1:3" x14ac:dyDescent="0.25">
      <c r="A8" t="s">
        <v>15</v>
      </c>
      <c r="B8">
        <v>59.53</v>
      </c>
      <c r="C8">
        <v>46.38</v>
      </c>
    </row>
    <row r="9" spans="1:3" x14ac:dyDescent="0.25">
      <c r="A9" t="s">
        <v>16</v>
      </c>
      <c r="B9">
        <v>64.959999999999994</v>
      </c>
      <c r="C9">
        <v>48.46</v>
      </c>
    </row>
    <row r="10" spans="1:3" x14ac:dyDescent="0.25">
      <c r="A10" t="s">
        <v>17</v>
      </c>
      <c r="B10">
        <v>95.57</v>
      </c>
      <c r="C10">
        <v>68.87</v>
      </c>
    </row>
    <row r="11" spans="1:3" x14ac:dyDescent="0.25">
      <c r="A11" t="s">
        <v>18</v>
      </c>
      <c r="B11">
        <v>199.53</v>
      </c>
      <c r="C11">
        <v>146.46</v>
      </c>
    </row>
    <row r="12" spans="1:3" x14ac:dyDescent="0.25">
      <c r="A12" t="s">
        <v>19</v>
      </c>
      <c r="B12">
        <v>179.66</v>
      </c>
      <c r="C12">
        <v>118.98</v>
      </c>
    </row>
    <row r="13" spans="1:3" x14ac:dyDescent="0.25">
      <c r="A13" t="s">
        <v>20</v>
      </c>
      <c r="B13">
        <v>157.15</v>
      </c>
      <c r="C13">
        <v>92.95</v>
      </c>
    </row>
    <row r="14" spans="1:3" x14ac:dyDescent="0.25">
      <c r="A14" t="s">
        <v>21</v>
      </c>
      <c r="B14">
        <v>169.68</v>
      </c>
      <c r="C14">
        <v>92.91</v>
      </c>
    </row>
    <row r="15" spans="1:3" x14ac:dyDescent="0.25">
      <c r="A15" t="s">
        <v>22</v>
      </c>
      <c r="B15">
        <v>157.87</v>
      </c>
      <c r="C15">
        <v>89.95</v>
      </c>
    </row>
    <row r="16" spans="1:3" x14ac:dyDescent="0.25">
      <c r="A16" t="s">
        <v>23</v>
      </c>
      <c r="B16">
        <v>147.13999999999999</v>
      </c>
      <c r="C16">
        <v>89.44</v>
      </c>
    </row>
    <row r="17" spans="1:3" x14ac:dyDescent="0.25">
      <c r="A17" t="s">
        <v>24</v>
      </c>
      <c r="B17">
        <v>131.54</v>
      </c>
      <c r="C17">
        <v>86.82</v>
      </c>
    </row>
    <row r="18" spans="1:3" x14ac:dyDescent="0.25">
      <c r="A18" t="s">
        <v>35</v>
      </c>
      <c r="B18">
        <v>114.89</v>
      </c>
      <c r="C18">
        <v>85.62</v>
      </c>
    </row>
    <row r="19" spans="1:3" x14ac:dyDescent="0.25">
      <c r="A19" t="s">
        <v>36</v>
      </c>
      <c r="B19">
        <v>113.57</v>
      </c>
      <c r="C19">
        <v>86.8</v>
      </c>
    </row>
    <row r="20" spans="1:3" x14ac:dyDescent="0.25">
      <c r="A20" t="s">
        <v>37</v>
      </c>
      <c r="B20">
        <v>117.25</v>
      </c>
      <c r="C20">
        <v>96.9</v>
      </c>
    </row>
    <row r="21" spans="1:3" x14ac:dyDescent="0.25">
      <c r="A21" t="s">
        <v>38</v>
      </c>
      <c r="B21">
        <v>116.35</v>
      </c>
      <c r="C21">
        <v>97.9</v>
      </c>
    </row>
    <row r="22" spans="1:3" x14ac:dyDescent="0.25">
      <c r="A22" s="2" t="s">
        <v>39</v>
      </c>
      <c r="B22" s="2">
        <v>118.81</v>
      </c>
      <c r="C22" s="2">
        <v>94.11</v>
      </c>
    </row>
    <row r="23" spans="1:3" x14ac:dyDescent="0.25">
      <c r="A23" s="2" t="s">
        <v>40</v>
      </c>
      <c r="B23" s="2">
        <v>106.85</v>
      </c>
      <c r="C23" s="2">
        <v>88.93</v>
      </c>
    </row>
    <row r="24" spans="1:3" x14ac:dyDescent="0.25">
      <c r="A24" s="2" t="s">
        <v>41</v>
      </c>
      <c r="B24" s="2">
        <v>91.83</v>
      </c>
      <c r="C24" s="2">
        <v>80.3</v>
      </c>
    </row>
    <row r="25" spans="1:3" x14ac:dyDescent="0.25">
      <c r="A25" s="2" t="s">
        <v>43</v>
      </c>
      <c r="B25" s="2">
        <v>88.49</v>
      </c>
      <c r="C25" s="2">
        <v>75.25</v>
      </c>
    </row>
    <row r="27" spans="1:3" x14ac:dyDescent="0.25">
      <c r="A27" t="s">
        <v>244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30674-53A1-453E-9F5B-51F3A069D63E}">
  <dimension ref="A1:H27"/>
  <sheetViews>
    <sheetView workbookViewId="0"/>
  </sheetViews>
  <sheetFormatPr baseColWidth="10" defaultColWidth="11.42578125" defaultRowHeight="15" x14ac:dyDescent="0.25"/>
  <cols>
    <col min="2" max="2" width="16.42578125" customWidth="1"/>
    <col min="4" max="4" width="12.28515625" customWidth="1"/>
    <col min="5" max="5" width="12.42578125" customWidth="1"/>
    <col min="6" max="6" width="13.7109375" customWidth="1"/>
    <col min="7" max="7" width="13.5703125" customWidth="1"/>
    <col min="8" max="8" width="15.28515625" customWidth="1"/>
  </cols>
  <sheetData>
    <row r="1" spans="1:8" x14ac:dyDescent="0.25">
      <c r="A1" t="s">
        <v>0</v>
      </c>
      <c r="B1" t="s">
        <v>284</v>
      </c>
      <c r="C1" t="s">
        <v>251</v>
      </c>
      <c r="D1" t="s">
        <v>285</v>
      </c>
      <c r="E1" t="s">
        <v>286</v>
      </c>
      <c r="F1" t="s">
        <v>252</v>
      </c>
      <c r="G1" t="s">
        <v>248</v>
      </c>
      <c r="H1" t="s">
        <v>253</v>
      </c>
    </row>
    <row r="2" spans="1:8" x14ac:dyDescent="0.25">
      <c r="A2" t="s">
        <v>9</v>
      </c>
      <c r="B2">
        <v>1.643</v>
      </c>
      <c r="C2">
        <v>1.534</v>
      </c>
      <c r="D2">
        <v>0.83499999999999996</v>
      </c>
      <c r="E2">
        <v>0.68200000000000005</v>
      </c>
      <c r="F2">
        <v>1E-3</v>
      </c>
      <c r="G2">
        <v>2.3E-2</v>
      </c>
      <c r="H2">
        <v>-0.45700000000000002</v>
      </c>
    </row>
    <row r="3" spans="1:8" x14ac:dyDescent="0.25">
      <c r="A3" t="s">
        <v>10</v>
      </c>
      <c r="B3">
        <v>1.226</v>
      </c>
      <c r="C3">
        <v>1.327</v>
      </c>
      <c r="D3">
        <v>0.48699999999999999</v>
      </c>
      <c r="E3">
        <v>0.47199999999999998</v>
      </c>
      <c r="F3">
        <v>-0.11559999999999999</v>
      </c>
      <c r="G3">
        <v>-0.214</v>
      </c>
      <c r="H3">
        <v>-0.46</v>
      </c>
    </row>
    <row r="4" spans="1:8" x14ac:dyDescent="0.25">
      <c r="A4" t="s">
        <v>11</v>
      </c>
      <c r="B4">
        <v>1.022</v>
      </c>
      <c r="C4">
        <v>0.87</v>
      </c>
      <c r="D4">
        <v>0.27</v>
      </c>
      <c r="E4">
        <v>0.25</v>
      </c>
      <c r="F4">
        <v>-0.2424</v>
      </c>
      <c r="G4">
        <v>-0.34499999999999997</v>
      </c>
      <c r="H4">
        <v>-0.52</v>
      </c>
    </row>
    <row r="5" spans="1:8" x14ac:dyDescent="0.25">
      <c r="A5" t="s">
        <v>12</v>
      </c>
      <c r="B5">
        <v>0.628</v>
      </c>
      <c r="C5">
        <v>0.52100000000000002</v>
      </c>
      <c r="D5">
        <v>6.0999999999999999E-2</v>
      </c>
      <c r="E5">
        <v>5.5E-2</v>
      </c>
      <c r="F5">
        <v>-0.34110000000000001</v>
      </c>
      <c r="G5">
        <v>-0.42699999999999999</v>
      </c>
      <c r="H5">
        <v>-0.57499999999999996</v>
      </c>
    </row>
    <row r="6" spans="1:8" x14ac:dyDescent="0.25">
      <c r="A6" t="s">
        <v>13</v>
      </c>
      <c r="B6">
        <v>0.86899999999999999</v>
      </c>
      <c r="C6">
        <v>0.66900000000000004</v>
      </c>
      <c r="D6">
        <v>0.22700000000000001</v>
      </c>
      <c r="E6">
        <v>0.33900000000000002</v>
      </c>
      <c r="F6">
        <v>-4.7600000000000003E-2</v>
      </c>
      <c r="G6">
        <v>-0.06</v>
      </c>
      <c r="H6">
        <v>-0.29699999999999999</v>
      </c>
    </row>
    <row r="7" spans="1:8" x14ac:dyDescent="0.25">
      <c r="A7" t="s">
        <v>14</v>
      </c>
      <c r="B7">
        <v>0.82699999999999996</v>
      </c>
      <c r="C7">
        <v>0.82430000000000003</v>
      </c>
      <c r="D7">
        <v>0.40799999999999997</v>
      </c>
      <c r="E7">
        <v>0.42099999999999999</v>
      </c>
      <c r="F7">
        <v>0.13100000000000001</v>
      </c>
      <c r="G7">
        <v>4.0000000000000001E-3</v>
      </c>
      <c r="H7">
        <v>-0.20300000000000001</v>
      </c>
    </row>
    <row r="8" spans="1:8" x14ac:dyDescent="0.25">
      <c r="A8" t="s">
        <v>15</v>
      </c>
      <c r="B8">
        <v>0.84699999999999998</v>
      </c>
      <c r="C8">
        <v>0.86250000000000004</v>
      </c>
      <c r="D8">
        <v>0.37</v>
      </c>
      <c r="E8">
        <v>0.46100000000000002</v>
      </c>
      <c r="F8">
        <v>0.155</v>
      </c>
      <c r="G8">
        <v>3.4000000000000002E-2</v>
      </c>
      <c r="H8">
        <v>-0.19500000000000001</v>
      </c>
    </row>
    <row r="9" spans="1:8" x14ac:dyDescent="0.25">
      <c r="A9" t="s">
        <v>16</v>
      </c>
      <c r="B9">
        <v>1.3140000000000001</v>
      </c>
      <c r="C9">
        <v>1.1850000000000001</v>
      </c>
      <c r="D9">
        <v>0.48499999999999999</v>
      </c>
      <c r="E9">
        <v>0.59499999999999997</v>
      </c>
      <c r="F9">
        <v>0.19400000000000001</v>
      </c>
      <c r="G9">
        <v>0.102405</v>
      </c>
      <c r="H9">
        <v>-0.17899999999999999</v>
      </c>
    </row>
    <row r="10" spans="1:8" x14ac:dyDescent="0.25">
      <c r="A10" t="s">
        <v>17</v>
      </c>
      <c r="B10">
        <v>2.6720000000000002</v>
      </c>
      <c r="C10">
        <v>2.0419999999999998</v>
      </c>
      <c r="D10">
        <v>1.371</v>
      </c>
      <c r="E10">
        <v>1.444</v>
      </c>
      <c r="F10">
        <v>0.98499999999999999</v>
      </c>
      <c r="G10">
        <v>1.0069999999999999</v>
      </c>
      <c r="H10">
        <v>0.55400000000000005</v>
      </c>
    </row>
    <row r="11" spans="1:8" x14ac:dyDescent="0.25">
      <c r="A11" t="s">
        <v>18</v>
      </c>
      <c r="B11">
        <v>3.62</v>
      </c>
      <c r="C11">
        <v>3.3919999999999999</v>
      </c>
      <c r="D11">
        <v>2.4569999999999999</v>
      </c>
      <c r="E11">
        <v>2.4620000000000002</v>
      </c>
      <c r="F11">
        <v>1.9570000000000001</v>
      </c>
      <c r="G11">
        <v>1.9359999999999999</v>
      </c>
      <c r="H11">
        <v>1.367</v>
      </c>
    </row>
    <row r="12" spans="1:8" x14ac:dyDescent="0.25">
      <c r="A12" t="s">
        <v>19</v>
      </c>
      <c r="B12">
        <v>4.8280000000000003</v>
      </c>
      <c r="C12">
        <v>4.5069999999999997</v>
      </c>
      <c r="D12">
        <v>3.1829999999999998</v>
      </c>
      <c r="E12">
        <v>3.3</v>
      </c>
      <c r="F12">
        <v>2.7210000000000001</v>
      </c>
      <c r="G12">
        <v>2.8180000000000001</v>
      </c>
      <c r="H12">
        <v>2.1110000000000002</v>
      </c>
    </row>
    <row r="13" spans="1:8" x14ac:dyDescent="0.25">
      <c r="A13" t="s">
        <v>20</v>
      </c>
      <c r="B13">
        <v>4.5919999999999996</v>
      </c>
      <c r="C13">
        <v>4.7039999999999997</v>
      </c>
      <c r="D13">
        <v>3.5990000000000002</v>
      </c>
      <c r="E13">
        <v>3.657</v>
      </c>
      <c r="F13">
        <v>3.113</v>
      </c>
      <c r="G13">
        <v>3.2029999999999998</v>
      </c>
      <c r="H13">
        <v>2.5619999999999998</v>
      </c>
    </row>
    <row r="14" spans="1:8" x14ac:dyDescent="0.25">
      <c r="A14" t="s">
        <v>21</v>
      </c>
      <c r="B14">
        <v>4.26</v>
      </c>
      <c r="C14">
        <v>4.0979999999999999</v>
      </c>
      <c r="D14">
        <v>3.1579999999999999</v>
      </c>
      <c r="E14">
        <v>3.306</v>
      </c>
      <c r="F14">
        <v>2.7959999999999998</v>
      </c>
      <c r="G14">
        <v>2.9350000000000001</v>
      </c>
      <c r="H14">
        <v>2.31</v>
      </c>
    </row>
    <row r="15" spans="1:8" x14ac:dyDescent="0.25">
      <c r="A15" t="s">
        <v>22</v>
      </c>
      <c r="B15">
        <v>3.7210000000000001</v>
      </c>
      <c r="C15">
        <v>4.0750000000000002</v>
      </c>
      <c r="D15">
        <v>3.133</v>
      </c>
      <c r="E15">
        <v>3.3860000000000001</v>
      </c>
      <c r="F15">
        <v>2.9369999999999998</v>
      </c>
      <c r="G15">
        <v>3.0409999999999999</v>
      </c>
      <c r="H15">
        <v>2.3940000000000001</v>
      </c>
    </row>
    <row r="16" spans="1:8" x14ac:dyDescent="0.25">
      <c r="A16" t="s">
        <v>23</v>
      </c>
      <c r="B16">
        <v>4.3620000000000001</v>
      </c>
      <c r="C16">
        <v>4.8</v>
      </c>
      <c r="D16">
        <v>3.593</v>
      </c>
      <c r="E16">
        <v>3.9489999999999998</v>
      </c>
      <c r="F16">
        <v>3.415</v>
      </c>
      <c r="G16">
        <v>3.4660000000000002</v>
      </c>
      <c r="H16">
        <v>2.8380000000000001</v>
      </c>
    </row>
    <row r="17" spans="1:8" x14ac:dyDescent="0.25">
      <c r="A17" t="s">
        <v>24</v>
      </c>
      <c r="B17">
        <v>3.0760000000000001</v>
      </c>
      <c r="C17">
        <v>3.6989999999999998</v>
      </c>
      <c r="D17">
        <v>2.786</v>
      </c>
      <c r="E17">
        <v>2.9910000000000001</v>
      </c>
      <c r="F17">
        <v>2.5579999999999998</v>
      </c>
      <c r="G17">
        <v>2.5960000000000001</v>
      </c>
      <c r="H17">
        <v>2.0289999999999999</v>
      </c>
    </row>
    <row r="18" spans="1:8" x14ac:dyDescent="0.25">
      <c r="A18" t="s">
        <v>35</v>
      </c>
      <c r="B18">
        <v>3.286</v>
      </c>
      <c r="C18">
        <v>3.677</v>
      </c>
      <c r="D18">
        <v>3.0009999999999999</v>
      </c>
      <c r="E18">
        <v>3.153</v>
      </c>
      <c r="F18">
        <v>2.8029999999999999</v>
      </c>
      <c r="G18">
        <v>2.8130000000000002</v>
      </c>
      <c r="H18">
        <v>2.2919999999999998</v>
      </c>
    </row>
    <row r="19" spans="1:8" x14ac:dyDescent="0.25">
      <c r="A19" t="s">
        <v>36</v>
      </c>
      <c r="B19">
        <v>3.734</v>
      </c>
      <c r="C19">
        <v>4.0670000000000002</v>
      </c>
      <c r="D19">
        <v>3.2389999999999999</v>
      </c>
      <c r="E19">
        <v>3.411</v>
      </c>
      <c r="F19">
        <v>3.2879999999999998</v>
      </c>
      <c r="G19">
        <v>3.0609999999999999</v>
      </c>
      <c r="H19">
        <v>2.4870000000000001</v>
      </c>
    </row>
    <row r="20" spans="1:8" x14ac:dyDescent="0.25">
      <c r="A20" t="s">
        <v>37</v>
      </c>
      <c r="B20">
        <v>3.1240000000000001</v>
      </c>
      <c r="C20">
        <v>3.4649999999999999</v>
      </c>
      <c r="D20">
        <v>2.71</v>
      </c>
      <c r="E20">
        <v>2.9359999999999999</v>
      </c>
      <c r="F20">
        <v>2.9249999999999998</v>
      </c>
      <c r="G20">
        <v>2.6469999999999998</v>
      </c>
      <c r="H20">
        <v>2.133</v>
      </c>
    </row>
    <row r="21" spans="1:8" x14ac:dyDescent="0.25">
      <c r="A21" t="s">
        <v>38</v>
      </c>
      <c r="B21">
        <v>3.2490000000000001</v>
      </c>
      <c r="C21">
        <v>3.5209999999999999</v>
      </c>
      <c r="D21">
        <v>2.85</v>
      </c>
      <c r="E21">
        <v>3.0649999999999999</v>
      </c>
      <c r="F21">
        <v>3.1949999999999998</v>
      </c>
      <c r="G21">
        <v>2.78</v>
      </c>
      <c r="H21">
        <v>2.3639999999999999</v>
      </c>
    </row>
    <row r="22" spans="1:8" x14ac:dyDescent="0.25">
      <c r="A22" s="2" t="s">
        <v>39</v>
      </c>
      <c r="B22" s="2">
        <v>3.5750000000000002</v>
      </c>
      <c r="C22" s="2">
        <v>3.86</v>
      </c>
      <c r="D22" s="2">
        <v>3.262</v>
      </c>
      <c r="E22" s="2">
        <v>3.3650000000000002</v>
      </c>
      <c r="F22" s="2">
        <v>3.4460000000000002</v>
      </c>
      <c r="G22" s="2">
        <v>3.1440000000000001</v>
      </c>
      <c r="H22" s="2">
        <v>2.7280000000000002</v>
      </c>
    </row>
    <row r="23" spans="1:8" x14ac:dyDescent="0.25">
      <c r="A23" s="2" t="s">
        <v>40</v>
      </c>
      <c r="B23" s="2">
        <v>3.298</v>
      </c>
      <c r="C23" s="2">
        <v>3.5070000000000001</v>
      </c>
      <c r="D23" s="2">
        <v>3.0489999999999999</v>
      </c>
      <c r="E23" s="2">
        <v>3.246</v>
      </c>
      <c r="F23" s="2">
        <v>3.2890000000000001</v>
      </c>
      <c r="G23" s="2">
        <v>2.996</v>
      </c>
      <c r="H23" s="2">
        <v>2.597</v>
      </c>
    </row>
    <row r="24" spans="1:8" x14ac:dyDescent="0.25">
      <c r="A24" s="2" t="s">
        <v>41</v>
      </c>
      <c r="B24" s="2">
        <v>3.407</v>
      </c>
      <c r="C24" s="2">
        <v>3.5642999999999998</v>
      </c>
      <c r="D24" s="2">
        <v>3.12</v>
      </c>
      <c r="E24" s="2">
        <v>3.258</v>
      </c>
      <c r="F24" s="2">
        <v>3.5354999999999999</v>
      </c>
      <c r="G24" s="2">
        <v>3.0114999999999998</v>
      </c>
      <c r="H24" s="2">
        <v>2.7120000000000002</v>
      </c>
    </row>
    <row r="25" spans="1:8" x14ac:dyDescent="0.25">
      <c r="A25" s="2" t="s">
        <v>43</v>
      </c>
      <c r="B25" s="2">
        <v>3.4790000000000001</v>
      </c>
      <c r="C25" s="2">
        <v>3.5118</v>
      </c>
      <c r="D25" s="2">
        <v>3.1589999999999998</v>
      </c>
      <c r="E25" s="2">
        <v>3.2919999999999998</v>
      </c>
      <c r="F25" s="2">
        <v>3.5605000000000002</v>
      </c>
      <c r="G25" s="2">
        <v>3.1086999999999998</v>
      </c>
      <c r="H25" s="2">
        <v>2.8622999999999998</v>
      </c>
    </row>
    <row r="27" spans="1:8" x14ac:dyDescent="0.25">
      <c r="A27" t="s">
        <v>283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216C-1133-4673-9510-A9E7C91F2488}">
  <dimension ref="A1:E11"/>
  <sheetViews>
    <sheetView workbookViewId="0"/>
  </sheetViews>
  <sheetFormatPr baseColWidth="10" defaultColWidth="11.42578125" defaultRowHeight="15" x14ac:dyDescent="0.25"/>
  <cols>
    <col min="1" max="1" width="19.85546875" style="4" customWidth="1"/>
    <col min="2" max="2" width="28.42578125" style="4" customWidth="1"/>
    <col min="3" max="3" width="12.42578125" style="4" customWidth="1"/>
    <col min="4" max="4" width="13.7109375" style="4" customWidth="1"/>
    <col min="5" max="16384" width="11.42578125" style="4"/>
  </cols>
  <sheetData>
    <row r="1" spans="1:5" x14ac:dyDescent="0.25">
      <c r="A1" s="108" t="s">
        <v>287</v>
      </c>
      <c r="B1" s="109" t="s">
        <v>288</v>
      </c>
      <c r="C1" s="109" t="s">
        <v>235</v>
      </c>
      <c r="D1" s="106"/>
    </row>
    <row r="2" spans="1:5" ht="45" x14ac:dyDescent="0.25">
      <c r="A2" s="110" t="s">
        <v>76</v>
      </c>
      <c r="B2" s="5">
        <v>109915</v>
      </c>
      <c r="C2" s="111">
        <v>0.42</v>
      </c>
      <c r="D2" s="5"/>
      <c r="E2" s="5"/>
    </row>
    <row r="3" spans="1:5" x14ac:dyDescent="0.25">
      <c r="A3" s="110" t="s">
        <v>77</v>
      </c>
      <c r="B3" s="5">
        <v>144338</v>
      </c>
      <c r="C3" s="111">
        <v>0.55000000000000004</v>
      </c>
      <c r="D3" s="107"/>
    </row>
    <row r="4" spans="1:5" ht="30" x14ac:dyDescent="0.25">
      <c r="A4" s="110" t="s">
        <v>78</v>
      </c>
      <c r="B4" s="5">
        <v>7940</v>
      </c>
      <c r="C4" s="111">
        <v>0.03</v>
      </c>
    </row>
    <row r="5" spans="1:5" x14ac:dyDescent="0.25">
      <c r="A5" s="110" t="s">
        <v>79</v>
      </c>
      <c r="B5" s="5">
        <v>262193</v>
      </c>
      <c r="C5" s="111">
        <v>1</v>
      </c>
    </row>
    <row r="11" spans="1:5" x14ac:dyDescent="0.25">
      <c r="A11" s="6"/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205C-CEFC-43BC-AFAA-0735030F1FC9}">
  <dimension ref="A1:C2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17.42578125" style="4" customWidth="1"/>
    <col min="2" max="16384" width="11.42578125" style="4"/>
  </cols>
  <sheetData>
    <row r="1" spans="1:3" x14ac:dyDescent="0.25">
      <c r="A1" s="109" t="s">
        <v>80</v>
      </c>
      <c r="B1" s="4" t="s">
        <v>81</v>
      </c>
      <c r="C1" s="4" t="s">
        <v>66</v>
      </c>
    </row>
    <row r="2" spans="1:3" x14ac:dyDescent="0.25">
      <c r="A2" s="6">
        <v>45289</v>
      </c>
      <c r="B2" s="4">
        <v>7615.92</v>
      </c>
      <c r="C2" s="4">
        <v>3434.97</v>
      </c>
    </row>
    <row r="3" spans="1:3" x14ac:dyDescent="0.25">
      <c r="A3" s="6">
        <v>45322</v>
      </c>
      <c r="B3" s="4">
        <v>7663.62</v>
      </c>
      <c r="C3" s="4">
        <v>3456.48</v>
      </c>
    </row>
    <row r="4" spans="1:3" x14ac:dyDescent="0.25">
      <c r="A4" s="6">
        <v>45351</v>
      </c>
      <c r="B4" s="4">
        <v>7427.4</v>
      </c>
      <c r="C4" s="4">
        <v>3348.13</v>
      </c>
    </row>
    <row r="5" spans="1:3" x14ac:dyDescent="0.25">
      <c r="A5" s="6">
        <v>45380</v>
      </c>
      <c r="B5" s="4">
        <v>7871.14</v>
      </c>
      <c r="C5" s="4">
        <v>3535.79</v>
      </c>
    </row>
    <row r="6" spans="1:3" x14ac:dyDescent="0.25">
      <c r="A6" s="6">
        <v>45412</v>
      </c>
      <c r="B6" s="4">
        <v>8020.57</v>
      </c>
      <c r="C6" s="4">
        <v>3560.42</v>
      </c>
    </row>
    <row r="7" spans="1:3" x14ac:dyDescent="0.25">
      <c r="A7" s="6">
        <v>45443</v>
      </c>
      <c r="B7" s="4">
        <v>8486.2199999999993</v>
      </c>
      <c r="C7" s="4">
        <v>3688.37</v>
      </c>
    </row>
    <row r="8" spans="1:3" x14ac:dyDescent="0.25">
      <c r="A8" s="6">
        <v>45471</v>
      </c>
      <c r="B8" s="4">
        <v>8390.6</v>
      </c>
      <c r="C8" s="4">
        <v>3609.47</v>
      </c>
    </row>
    <row r="9" spans="1:3" x14ac:dyDescent="0.25">
      <c r="A9" s="6">
        <v>45504</v>
      </c>
      <c r="B9" s="4">
        <v>8625.5499999999993</v>
      </c>
      <c r="C9" s="4">
        <v>3701.04</v>
      </c>
    </row>
    <row r="10" spans="1:3" x14ac:dyDescent="0.25">
      <c r="A10" s="6">
        <v>45534</v>
      </c>
      <c r="B10" s="4">
        <v>8693.06</v>
      </c>
      <c r="C10" s="4">
        <v>3730</v>
      </c>
    </row>
    <row r="11" spans="1:3" x14ac:dyDescent="0.25">
      <c r="A11" s="6">
        <v>45565</v>
      </c>
      <c r="B11" s="4">
        <v>8518.48</v>
      </c>
      <c r="C11" s="4">
        <v>3655.09</v>
      </c>
    </row>
    <row r="12" spans="1:3" x14ac:dyDescent="0.25">
      <c r="A12" s="6">
        <v>45596</v>
      </c>
      <c r="B12" s="4">
        <v>8219.16</v>
      </c>
      <c r="C12" s="4">
        <v>3526.66</v>
      </c>
    </row>
    <row r="13" spans="1:3" x14ac:dyDescent="0.25">
      <c r="A13" s="6">
        <v>45625</v>
      </c>
      <c r="B13" s="4">
        <v>8248.57</v>
      </c>
      <c r="C13" s="4">
        <v>3539.28</v>
      </c>
    </row>
    <row r="14" spans="1:3" x14ac:dyDescent="0.25">
      <c r="A14" s="6">
        <v>45657</v>
      </c>
      <c r="B14" s="4">
        <v>8536.92</v>
      </c>
      <c r="C14" s="4">
        <v>3663.01</v>
      </c>
    </row>
    <row r="15" spans="1:3" x14ac:dyDescent="0.25">
      <c r="A15" s="6">
        <v>45688</v>
      </c>
      <c r="B15" s="7">
        <v>9006.23</v>
      </c>
      <c r="C15" s="7">
        <v>3864.38</v>
      </c>
    </row>
    <row r="16" spans="1:3" x14ac:dyDescent="0.25">
      <c r="A16" s="6">
        <v>45716</v>
      </c>
      <c r="B16" s="7">
        <v>9667.33</v>
      </c>
      <c r="C16" s="7">
        <v>4148.04</v>
      </c>
    </row>
    <row r="17" spans="1:3" x14ac:dyDescent="0.25">
      <c r="A17" s="6">
        <v>45747</v>
      </c>
      <c r="B17" s="7">
        <v>9565.6200000000008</v>
      </c>
      <c r="C17" s="7">
        <v>4076.36</v>
      </c>
    </row>
    <row r="18" spans="1:3" x14ac:dyDescent="0.25">
      <c r="A18" s="6">
        <v>45777</v>
      </c>
      <c r="B18" s="7">
        <v>9717.1</v>
      </c>
      <c r="C18" s="7">
        <v>4099.29</v>
      </c>
    </row>
    <row r="19" spans="1:3" x14ac:dyDescent="0.25">
      <c r="A19" s="6">
        <v>45807</v>
      </c>
      <c r="B19" s="7">
        <v>10665.9</v>
      </c>
      <c r="C19" s="7">
        <v>4426.79</v>
      </c>
    </row>
    <row r="20" spans="1:3" x14ac:dyDescent="0.25">
      <c r="A20" s="6">
        <v>45838</v>
      </c>
      <c r="B20" s="7">
        <v>10788.59</v>
      </c>
      <c r="C20" s="7">
        <v>4430.29</v>
      </c>
    </row>
    <row r="21" spans="1:3" x14ac:dyDescent="0.25">
      <c r="A21" s="6">
        <v>45869</v>
      </c>
      <c r="B21" s="7">
        <v>11027.26</v>
      </c>
      <c r="C21" s="7">
        <v>4521.3900000000003</v>
      </c>
    </row>
    <row r="22" spans="1:3" x14ac:dyDescent="0.25">
      <c r="A22" s="6">
        <v>45898</v>
      </c>
      <c r="B22" s="7">
        <v>11254.02</v>
      </c>
      <c r="C22" s="7">
        <v>4614.3599999999997</v>
      </c>
    </row>
    <row r="23" spans="1:3" x14ac:dyDescent="0.25">
      <c r="A23" s="6">
        <v>45930</v>
      </c>
      <c r="B23" s="7">
        <v>11306.82</v>
      </c>
      <c r="C23" s="7">
        <v>4636.01</v>
      </c>
    </row>
    <row r="24" spans="1:3" x14ac:dyDescent="0.25">
      <c r="A24" s="6">
        <v>45961</v>
      </c>
      <c r="B24" s="7">
        <v>11726.67</v>
      </c>
      <c r="C24" s="7">
        <v>4808.16</v>
      </c>
    </row>
    <row r="25" spans="1:3" x14ac:dyDescent="0.25">
      <c r="A25" s="6">
        <v>45989</v>
      </c>
      <c r="B25" s="7">
        <v>12218.38</v>
      </c>
      <c r="C25" s="7">
        <v>5009.7700000000004</v>
      </c>
    </row>
    <row r="26" spans="1:3" x14ac:dyDescent="0.25">
      <c r="A26" s="6">
        <v>46022</v>
      </c>
      <c r="B26" s="7">
        <v>12990.45</v>
      </c>
      <c r="C26" s="7">
        <v>5326.33</v>
      </c>
    </row>
    <row r="28" spans="1:3" x14ac:dyDescent="0.25">
      <c r="A28" s="4" t="s">
        <v>82</v>
      </c>
    </row>
  </sheetData>
  <dataValidations count="1">
    <dataValidation allowBlank="1" showErrorMessage="1" promptTitle="TRAFO" prompt="$A$1:$Y$124" sqref="A1" xr:uid="{E725C7F9-732B-49CA-A449-3ED62F0C8388}"/>
  </dataValidations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BC884-1DD8-4CCB-85C3-CFC9A2537425}">
  <dimension ref="A1:F14"/>
  <sheetViews>
    <sheetView zoomScaleNormal="100" workbookViewId="0">
      <selection activeCell="A2" sqref="A2"/>
    </sheetView>
  </sheetViews>
  <sheetFormatPr baseColWidth="10" defaultRowHeight="15" x14ac:dyDescent="0.25"/>
  <cols>
    <col min="1" max="1" width="18.28515625" customWidth="1"/>
    <col min="2" max="2" width="13.28515625" customWidth="1"/>
    <col min="3" max="3" width="17.5703125" customWidth="1"/>
    <col min="4" max="4" width="14.7109375" customWidth="1"/>
    <col min="5" max="5" width="15.140625" customWidth="1"/>
    <col min="6" max="6" width="15.42578125" customWidth="1"/>
  </cols>
  <sheetData>
    <row r="1" spans="1:6" x14ac:dyDescent="0.25">
      <c r="A1" t="s">
        <v>293</v>
      </c>
      <c r="B1" t="s">
        <v>88</v>
      </c>
      <c r="C1" t="s">
        <v>89</v>
      </c>
    </row>
    <row r="2" spans="1:6" x14ac:dyDescent="0.25">
      <c r="A2" t="s">
        <v>83</v>
      </c>
      <c r="B2">
        <v>1669.1903547007901</v>
      </c>
      <c r="C2" s="8">
        <f>B2/SUM(B$2:B$6)</f>
        <v>0.86693435591629386</v>
      </c>
      <c r="D2" s="8"/>
      <c r="E2" s="8"/>
      <c r="F2" s="8"/>
    </row>
    <row r="3" spans="1:6" x14ac:dyDescent="0.25">
      <c r="A3" t="s">
        <v>84</v>
      </c>
      <c r="B3">
        <v>196.00503619346</v>
      </c>
      <c r="C3" s="8">
        <f>B3/SUM(B$2:B$6)</f>
        <v>0.10179995309114201</v>
      </c>
    </row>
    <row r="4" spans="1:6" x14ac:dyDescent="0.25">
      <c r="A4" t="s">
        <v>85</v>
      </c>
      <c r="B4">
        <v>21.970587778663798</v>
      </c>
      <c r="C4" s="8">
        <f>B4/SUM(B$2:B$6)</f>
        <v>1.1410955803427566E-2</v>
      </c>
    </row>
    <row r="5" spans="1:6" x14ac:dyDescent="0.25">
      <c r="A5" t="s">
        <v>86</v>
      </c>
      <c r="B5">
        <v>35.262349490792801</v>
      </c>
      <c r="C5" s="8">
        <f>B5/SUM(B$2:B$6)</f>
        <v>1.8314353517442622E-2</v>
      </c>
    </row>
    <row r="6" spans="1:6" x14ac:dyDescent="0.25">
      <c r="A6" t="s">
        <v>87</v>
      </c>
      <c r="B6">
        <v>2.96584189033767</v>
      </c>
      <c r="C6" s="8">
        <f>B6/SUM(B$2:B$6)</f>
        <v>1.5403816716939686E-3</v>
      </c>
    </row>
    <row r="8" spans="1:6" x14ac:dyDescent="0.25">
      <c r="A8" t="s">
        <v>292</v>
      </c>
    </row>
    <row r="10" spans="1:6" x14ac:dyDescent="0.25">
      <c r="C10" s="8"/>
    </row>
    <row r="11" spans="1:6" x14ac:dyDescent="0.25">
      <c r="C11" s="9"/>
      <c r="D11" s="9"/>
      <c r="E11" s="9"/>
    </row>
    <row r="12" spans="1:6" x14ac:dyDescent="0.25">
      <c r="A12" s="9"/>
      <c r="C12" s="8"/>
    </row>
    <row r="13" spans="1:6" x14ac:dyDescent="0.25">
      <c r="C13" s="8"/>
    </row>
    <row r="14" spans="1:6" x14ac:dyDescent="0.25">
      <c r="C14" s="8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E2AE-B249-4B0E-B5AB-0005BC625610}">
  <dimension ref="A2:C31"/>
  <sheetViews>
    <sheetView workbookViewId="0"/>
  </sheetViews>
  <sheetFormatPr baseColWidth="10" defaultColWidth="11.42578125" defaultRowHeight="15" x14ac:dyDescent="0.25"/>
  <cols>
    <col min="1" max="1" width="17.28515625" style="4" bestFit="1" customWidth="1"/>
    <col min="2" max="2" width="27.42578125" style="4" bestFit="1" customWidth="1"/>
    <col min="3" max="3" width="19.7109375" style="4" bestFit="1" customWidth="1"/>
    <col min="4" max="16384" width="11.42578125" style="4"/>
  </cols>
  <sheetData>
    <row r="2" spans="1:3" x14ac:dyDescent="0.25">
      <c r="C2" s="10">
        <v>2025</v>
      </c>
    </row>
    <row r="3" spans="1:3" x14ac:dyDescent="0.25">
      <c r="A3" s="11" t="s">
        <v>90</v>
      </c>
      <c r="B3" s="12" t="s">
        <v>91</v>
      </c>
      <c r="C3" s="13">
        <v>281053673336</v>
      </c>
    </row>
    <row r="4" spans="1:3" x14ac:dyDescent="0.25">
      <c r="A4" s="14" t="s">
        <v>92</v>
      </c>
      <c r="B4" s="15" t="s">
        <v>93</v>
      </c>
      <c r="C4" s="13">
        <v>238263486106</v>
      </c>
    </row>
    <row r="5" spans="1:3" x14ac:dyDescent="0.25">
      <c r="A5" s="14" t="s">
        <v>94</v>
      </c>
      <c r="B5" s="15" t="s">
        <v>95</v>
      </c>
      <c r="C5" s="13">
        <v>54886862980</v>
      </c>
    </row>
    <row r="6" spans="1:3" x14ac:dyDescent="0.25">
      <c r="A6" s="14" t="s">
        <v>96</v>
      </c>
      <c r="B6" s="15" t="s">
        <v>97</v>
      </c>
      <c r="C6" s="13">
        <v>364204269028</v>
      </c>
    </row>
    <row r="7" spans="1:3" x14ac:dyDescent="0.25">
      <c r="A7" s="14" t="s">
        <v>98</v>
      </c>
      <c r="B7" s="15" t="s">
        <v>99</v>
      </c>
      <c r="C7" s="13">
        <v>37175027987</v>
      </c>
    </row>
    <row r="8" spans="1:3" x14ac:dyDescent="0.25">
      <c r="A8" s="14" t="s">
        <v>100</v>
      </c>
      <c r="B8" s="15" t="s">
        <v>101</v>
      </c>
      <c r="C8" s="13">
        <v>24139377480</v>
      </c>
    </row>
    <row r="9" spans="1:3" x14ac:dyDescent="0.25">
      <c r="A9" s="14" t="s">
        <v>102</v>
      </c>
      <c r="B9" s="15" t="s">
        <v>103</v>
      </c>
      <c r="C9" s="13">
        <v>47472973519</v>
      </c>
    </row>
    <row r="10" spans="1:3" x14ac:dyDescent="0.25">
      <c r="A10" s="14" t="s">
        <v>104</v>
      </c>
      <c r="B10" s="15" t="s">
        <v>105</v>
      </c>
      <c r="C10" s="16">
        <v>1047195670435</v>
      </c>
    </row>
    <row r="11" spans="1:3" x14ac:dyDescent="0.25">
      <c r="A11" s="14"/>
      <c r="B11" s="15"/>
      <c r="C11" s="17"/>
    </row>
    <row r="14" spans="1:3" x14ac:dyDescent="0.25">
      <c r="A14" s="18"/>
      <c r="B14" s="19" t="s">
        <v>106</v>
      </c>
    </row>
    <row r="15" spans="1:3" x14ac:dyDescent="0.25">
      <c r="A15" s="20" t="s">
        <v>91</v>
      </c>
      <c r="B15" s="21">
        <f t="shared" ref="B15:B21" si="0">C3/C$10</f>
        <v>0.26838697033502024</v>
      </c>
    </row>
    <row r="16" spans="1:3" x14ac:dyDescent="0.25">
      <c r="A16" s="22" t="s">
        <v>93</v>
      </c>
      <c r="B16" s="21">
        <f t="shared" si="0"/>
        <v>0.22752527806673084</v>
      </c>
    </row>
    <row r="17" spans="1:2" x14ac:dyDescent="0.25">
      <c r="A17" s="22" t="s">
        <v>95</v>
      </c>
      <c r="B17" s="21">
        <f t="shared" si="0"/>
        <v>5.2413187458271539E-2</v>
      </c>
    </row>
    <row r="18" spans="1:2" x14ac:dyDescent="0.25">
      <c r="A18" s="22" t="s">
        <v>97</v>
      </c>
      <c r="B18" s="21">
        <f t="shared" si="0"/>
        <v>0.34779008289512053</v>
      </c>
    </row>
    <row r="19" spans="1:2" x14ac:dyDescent="0.25">
      <c r="A19" s="22" t="s">
        <v>99</v>
      </c>
      <c r="B19" s="21">
        <f t="shared" si="0"/>
        <v>3.5499600539369756E-2</v>
      </c>
    </row>
    <row r="20" spans="1:2" x14ac:dyDescent="0.25">
      <c r="A20" s="22" t="s">
        <v>101</v>
      </c>
      <c r="B20" s="21">
        <f t="shared" si="0"/>
        <v>2.3051448894906738E-2</v>
      </c>
    </row>
    <row r="21" spans="1:2" x14ac:dyDescent="0.25">
      <c r="A21" s="22" t="s">
        <v>103</v>
      </c>
      <c r="B21" s="21">
        <f t="shared" si="0"/>
        <v>4.5333431811535235E-2</v>
      </c>
    </row>
    <row r="24" spans="1:2" x14ac:dyDescent="0.25">
      <c r="A24" s="18"/>
      <c r="B24" s="19" t="s">
        <v>106</v>
      </c>
    </row>
    <row r="25" spans="1:2" x14ac:dyDescent="0.25">
      <c r="A25" s="20" t="s">
        <v>97</v>
      </c>
      <c r="B25" s="21">
        <f>C6/C$10</f>
        <v>0.34779008289512053</v>
      </c>
    </row>
    <row r="26" spans="1:2" x14ac:dyDescent="0.25">
      <c r="A26" s="22" t="s">
        <v>91</v>
      </c>
      <c r="B26" s="21">
        <f>C3/C$10</f>
        <v>0.26838697033502024</v>
      </c>
    </row>
    <row r="27" spans="1:2" x14ac:dyDescent="0.25">
      <c r="A27" s="22" t="s">
        <v>93</v>
      </c>
      <c r="B27" s="21">
        <f>C4/C$10</f>
        <v>0.22752527806673084</v>
      </c>
    </row>
    <row r="28" spans="1:2" x14ac:dyDescent="0.25">
      <c r="A28" s="22" t="s">
        <v>95</v>
      </c>
      <c r="B28" s="21">
        <f>C5/C$10</f>
        <v>5.2413187458271539E-2</v>
      </c>
    </row>
    <row r="29" spans="1:2" x14ac:dyDescent="0.25">
      <c r="A29" s="22" t="s">
        <v>103</v>
      </c>
      <c r="B29" s="21">
        <f>C9/C$10</f>
        <v>4.5333431811535235E-2</v>
      </c>
    </row>
    <row r="30" spans="1:2" x14ac:dyDescent="0.25">
      <c r="A30" s="22" t="s">
        <v>99</v>
      </c>
      <c r="B30" s="21">
        <f>C7/C$10</f>
        <v>3.5499600539369756E-2</v>
      </c>
    </row>
    <row r="31" spans="1:2" x14ac:dyDescent="0.25">
      <c r="A31" s="22" t="s">
        <v>101</v>
      </c>
      <c r="B31" s="21">
        <f>C8/C$10</f>
        <v>2.3051448894906738E-2</v>
      </c>
    </row>
  </sheetData>
  <pageMargins left="0.7" right="0.7" top="0.78740157499999996" bottom="0.78740157499999996" header="0.3" footer="0.3"/>
  <pageSetup paperSize="9" orientation="portrait" r:id="rId1"/>
  <ignoredErrors>
    <ignoredError sqref="B29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5AE9-9718-40EB-91B9-89110A3CFCE1}">
  <dimension ref="A1:D6"/>
  <sheetViews>
    <sheetView zoomScaleNormal="100" workbookViewId="0"/>
  </sheetViews>
  <sheetFormatPr baseColWidth="10" defaultColWidth="8.85546875" defaultRowHeight="15" x14ac:dyDescent="0.25"/>
  <cols>
    <col min="1" max="1" width="8.85546875" style="23"/>
    <col min="2" max="2" width="22.7109375" style="23" customWidth="1"/>
    <col min="3" max="3" width="21.28515625" style="23" bestFit="1" customWidth="1"/>
    <col min="4" max="4" width="24" style="23" customWidth="1"/>
    <col min="5" max="5" width="19.140625" style="23" customWidth="1"/>
    <col min="6" max="16384" width="8.85546875" style="23"/>
  </cols>
  <sheetData>
    <row r="1" spans="1:4" x14ac:dyDescent="0.25">
      <c r="A1" s="112" t="s">
        <v>34</v>
      </c>
      <c r="B1" s="113" t="s">
        <v>107</v>
      </c>
      <c r="C1" s="114" t="s">
        <v>108</v>
      </c>
      <c r="D1" s="114" t="s">
        <v>109</v>
      </c>
    </row>
    <row r="2" spans="1:4" x14ac:dyDescent="0.25">
      <c r="A2" s="23">
        <v>2021</v>
      </c>
      <c r="B2" s="24">
        <v>2.1284933013056031E-2</v>
      </c>
      <c r="C2" s="24">
        <v>1.7899999999999999E-2</v>
      </c>
      <c r="D2" s="24">
        <v>2.2399194884409328E-2</v>
      </c>
    </row>
    <row r="3" spans="1:4" x14ac:dyDescent="0.25">
      <c r="A3" s="23">
        <v>2022</v>
      </c>
      <c r="B3" s="24">
        <v>2.0710113552817402E-2</v>
      </c>
      <c r="C3" s="24">
        <v>1.7000000000000001E-2</v>
      </c>
      <c r="D3" s="24">
        <v>2.0740742819315646E-2</v>
      </c>
    </row>
    <row r="4" spans="1:4" x14ac:dyDescent="0.25">
      <c r="A4" s="23">
        <v>2023</v>
      </c>
      <c r="B4" s="24">
        <v>2.5953019702684391E-2</v>
      </c>
      <c r="C4" s="24">
        <v>2.4299999999999999E-2</v>
      </c>
      <c r="D4" s="24">
        <v>1.9827227997909161E-2</v>
      </c>
    </row>
    <row r="5" spans="1:4" x14ac:dyDescent="0.25">
      <c r="A5" s="25">
        <v>2024</v>
      </c>
      <c r="B5" s="24">
        <v>2.9651382954579652E-2</v>
      </c>
      <c r="C5" s="24">
        <v>3.0711454050069462E-2</v>
      </c>
      <c r="D5" s="24">
        <v>1.8682228407468845E-2</v>
      </c>
    </row>
    <row r="6" spans="1:4" x14ac:dyDescent="0.25">
      <c r="A6" s="23">
        <v>2025</v>
      </c>
      <c r="B6" s="24">
        <v>3.0137236454178304E-2</v>
      </c>
      <c r="C6" s="24">
        <v>3.1001896107365152E-2</v>
      </c>
      <c r="D6" s="24">
        <v>1.7755786914073549E-2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B4AB-F8C3-42B3-A685-BCCBB3BD7B5E}">
  <dimension ref="A1:Q176"/>
  <sheetViews>
    <sheetView zoomScaleNormal="100" workbookViewId="0">
      <pane ySplit="1" topLeftCell="A2" activePane="bottomLeft" state="frozen"/>
      <selection pane="bottomLeft"/>
    </sheetView>
  </sheetViews>
  <sheetFormatPr baseColWidth="10" defaultColWidth="10.85546875" defaultRowHeight="15" x14ac:dyDescent="0.25"/>
  <cols>
    <col min="1" max="1" width="29.7109375" style="35" customWidth="1"/>
    <col min="2" max="2" width="11.28515625" style="35" customWidth="1"/>
    <col min="3" max="7" width="10.85546875" style="35" customWidth="1"/>
    <col min="8" max="8" width="10.85546875" style="35"/>
    <col min="9" max="9" width="26.5703125" style="35" bestFit="1" customWidth="1"/>
    <col min="10" max="10" width="15.85546875" style="35" bestFit="1" customWidth="1"/>
    <col min="11" max="11" width="15.5703125" style="35" bestFit="1" customWidth="1"/>
    <col min="12" max="12" width="12.42578125" style="35" customWidth="1"/>
    <col min="13" max="16384" width="10.85546875" style="35"/>
  </cols>
  <sheetData>
    <row r="1" spans="1:17" s="26" customFormat="1" x14ac:dyDescent="0.25">
      <c r="B1" s="26">
        <v>2021</v>
      </c>
      <c r="C1" s="26">
        <v>2022</v>
      </c>
      <c r="D1" s="26">
        <v>2023</v>
      </c>
      <c r="E1" s="29">
        <v>2024</v>
      </c>
      <c r="F1" s="26">
        <v>2025</v>
      </c>
      <c r="I1" s="27"/>
      <c r="J1" s="27"/>
    </row>
    <row r="2" spans="1:17" s="26" customFormat="1" x14ac:dyDescent="0.25">
      <c r="A2" s="26" t="s">
        <v>110</v>
      </c>
      <c r="B2" s="30">
        <v>0.1603</v>
      </c>
      <c r="C2" s="30">
        <v>0.16489999999999999</v>
      </c>
      <c r="D2" s="30">
        <v>0.17610000000000001</v>
      </c>
      <c r="E2" s="31">
        <v>0.1787</v>
      </c>
      <c r="F2" s="32">
        <v>0.1903</v>
      </c>
      <c r="I2" s="27"/>
      <c r="J2" s="27"/>
    </row>
    <row r="3" spans="1:17" s="26" customFormat="1" x14ac:dyDescent="0.25">
      <c r="A3" s="26" t="s">
        <v>111</v>
      </c>
      <c r="B3" s="30">
        <v>0.17100000000000001</v>
      </c>
      <c r="C3" s="30">
        <v>0.17510000000000001</v>
      </c>
      <c r="D3" s="30">
        <v>0.1865</v>
      </c>
      <c r="E3" s="31">
        <v>0.1895</v>
      </c>
      <c r="F3" s="32">
        <v>0.20180000000000001</v>
      </c>
      <c r="I3" s="27"/>
      <c r="J3" s="27"/>
    </row>
    <row r="4" spans="1:17" s="26" customFormat="1" x14ac:dyDescent="0.25">
      <c r="A4" s="26" t="s">
        <v>112</v>
      </c>
      <c r="B4" s="30">
        <v>0.1928</v>
      </c>
      <c r="C4" s="30">
        <v>0.19450000000000001</v>
      </c>
      <c r="D4" s="30">
        <v>0.20599999999999999</v>
      </c>
      <c r="E4" s="31">
        <v>0.21129999999999999</v>
      </c>
      <c r="F4" s="32">
        <v>0.22370000000000001</v>
      </c>
    </row>
    <row r="5" spans="1:17" s="26" customFormat="1" x14ac:dyDescent="0.25">
      <c r="I5" s="27"/>
      <c r="J5" s="33"/>
      <c r="N5" s="34"/>
      <c r="O5" s="34"/>
      <c r="P5" s="34"/>
      <c r="Q5" s="34"/>
    </row>
    <row r="6" spans="1:17" s="26" customFormat="1" x14ac:dyDescent="0.25">
      <c r="A6" s="26" t="s">
        <v>283</v>
      </c>
    </row>
    <row r="7" spans="1:17" s="26" customFormat="1" x14ac:dyDescent="0.25"/>
    <row r="8" spans="1:17" s="26" customFormat="1" x14ac:dyDescent="0.25">
      <c r="A8" s="28"/>
    </row>
    <row r="9" spans="1:17" s="26" customFormat="1" x14ac:dyDescent="0.25"/>
    <row r="10" spans="1:17" s="26" customFormat="1" x14ac:dyDescent="0.25">
      <c r="A10" s="28"/>
    </row>
    <row r="11" spans="1:17" s="26" customFormat="1" x14ac:dyDescent="0.25"/>
    <row r="12" spans="1:17" s="26" customFormat="1" x14ac:dyDescent="0.25">
      <c r="A12" s="28"/>
    </row>
    <row r="13" spans="1:17" s="26" customFormat="1" x14ac:dyDescent="0.25"/>
    <row r="14" spans="1:17" s="26" customFormat="1" x14ac:dyDescent="0.25">
      <c r="A14" s="28"/>
    </row>
    <row r="15" spans="1:17" s="26" customFormat="1" x14ac:dyDescent="0.25"/>
    <row r="16" spans="1:17" s="26" customFormat="1" x14ac:dyDescent="0.25">
      <c r="A16" s="28"/>
    </row>
    <row r="17" spans="1:1" s="26" customFormat="1" x14ac:dyDescent="0.25"/>
    <row r="18" spans="1:1" s="26" customFormat="1" x14ac:dyDescent="0.25">
      <c r="A18" s="28"/>
    </row>
    <row r="19" spans="1:1" s="26" customFormat="1" x14ac:dyDescent="0.25"/>
    <row r="20" spans="1:1" s="26" customFormat="1" x14ac:dyDescent="0.25">
      <c r="A20" s="28"/>
    </row>
    <row r="21" spans="1:1" s="26" customFormat="1" x14ac:dyDescent="0.25"/>
    <row r="22" spans="1:1" s="26" customFormat="1" x14ac:dyDescent="0.25">
      <c r="A22" s="28"/>
    </row>
    <row r="23" spans="1:1" s="26" customFormat="1" x14ac:dyDescent="0.25"/>
    <row r="24" spans="1:1" s="26" customFormat="1" x14ac:dyDescent="0.25">
      <c r="A24" s="28"/>
    </row>
    <row r="25" spans="1:1" s="26" customFormat="1" x14ac:dyDescent="0.25"/>
    <row r="26" spans="1:1" s="26" customFormat="1" x14ac:dyDescent="0.25">
      <c r="A26" s="28"/>
    </row>
    <row r="27" spans="1:1" s="26" customFormat="1" x14ac:dyDescent="0.25"/>
    <row r="28" spans="1:1" s="26" customFormat="1" x14ac:dyDescent="0.25">
      <c r="A28" s="28"/>
    </row>
    <row r="29" spans="1:1" x14ac:dyDescent="0.25">
      <c r="A29" s="26"/>
    </row>
    <row r="30" spans="1:1" x14ac:dyDescent="0.25">
      <c r="A30" s="28"/>
    </row>
    <row r="31" spans="1:1" x14ac:dyDescent="0.25">
      <c r="A31" s="26"/>
    </row>
    <row r="32" spans="1:1" x14ac:dyDescent="0.25">
      <c r="A32" s="28"/>
    </row>
    <row r="33" spans="1:1" x14ac:dyDescent="0.25">
      <c r="A33" s="26"/>
    </row>
    <row r="34" spans="1:1" x14ac:dyDescent="0.25">
      <c r="A34" s="28"/>
    </row>
    <row r="35" spans="1:1" x14ac:dyDescent="0.25">
      <c r="A35" s="26"/>
    </row>
    <row r="36" spans="1:1" x14ac:dyDescent="0.25">
      <c r="A36" s="28"/>
    </row>
    <row r="37" spans="1:1" x14ac:dyDescent="0.25">
      <c r="A37" s="26"/>
    </row>
    <row r="38" spans="1:1" x14ac:dyDescent="0.25">
      <c r="A38" s="28"/>
    </row>
    <row r="39" spans="1:1" x14ac:dyDescent="0.25">
      <c r="A39" s="26"/>
    </row>
    <row r="40" spans="1:1" x14ac:dyDescent="0.25">
      <c r="A40" s="28"/>
    </row>
    <row r="41" spans="1:1" x14ac:dyDescent="0.25">
      <c r="A41" s="26"/>
    </row>
    <row r="42" spans="1:1" x14ac:dyDescent="0.25">
      <c r="A42" s="28"/>
    </row>
    <row r="43" spans="1:1" x14ac:dyDescent="0.25">
      <c r="A43" s="26"/>
    </row>
    <row r="44" spans="1:1" x14ac:dyDescent="0.25">
      <c r="A44" s="28"/>
    </row>
    <row r="45" spans="1:1" x14ac:dyDescent="0.25">
      <c r="A45" s="26"/>
    </row>
    <row r="46" spans="1:1" x14ac:dyDescent="0.25">
      <c r="A46" s="28"/>
    </row>
    <row r="47" spans="1:1" x14ac:dyDescent="0.25">
      <c r="A47" s="26"/>
    </row>
    <row r="48" spans="1:1" x14ac:dyDescent="0.25">
      <c r="A48" s="28"/>
    </row>
    <row r="49" spans="1:1" x14ac:dyDescent="0.25">
      <c r="A49" s="26"/>
    </row>
    <row r="50" spans="1:1" x14ac:dyDescent="0.25">
      <c r="A50" s="28"/>
    </row>
    <row r="51" spans="1:1" x14ac:dyDescent="0.25">
      <c r="A51" s="26"/>
    </row>
    <row r="52" spans="1:1" x14ac:dyDescent="0.25">
      <c r="A52" s="28"/>
    </row>
    <row r="53" spans="1:1" x14ac:dyDescent="0.25">
      <c r="A53" s="26"/>
    </row>
    <row r="54" spans="1:1" x14ac:dyDescent="0.25">
      <c r="A54" s="28"/>
    </row>
    <row r="55" spans="1:1" x14ac:dyDescent="0.25">
      <c r="A55" s="26"/>
    </row>
    <row r="56" spans="1:1" x14ac:dyDescent="0.25">
      <c r="A56" s="28"/>
    </row>
    <row r="57" spans="1:1" x14ac:dyDescent="0.25">
      <c r="A57" s="26"/>
    </row>
    <row r="58" spans="1:1" x14ac:dyDescent="0.25">
      <c r="A58" s="28"/>
    </row>
    <row r="59" spans="1:1" x14ac:dyDescent="0.25">
      <c r="A59" s="26"/>
    </row>
    <row r="60" spans="1:1" x14ac:dyDescent="0.25">
      <c r="A60" s="28"/>
    </row>
    <row r="61" spans="1:1" x14ac:dyDescent="0.25">
      <c r="A61" s="26"/>
    </row>
    <row r="62" spans="1:1" x14ac:dyDescent="0.25">
      <c r="A62" s="28"/>
    </row>
    <row r="63" spans="1:1" x14ac:dyDescent="0.25">
      <c r="A63" s="26"/>
    </row>
    <row r="64" spans="1:1" x14ac:dyDescent="0.25">
      <c r="A64" s="28"/>
    </row>
    <row r="65" spans="1:1" x14ac:dyDescent="0.25">
      <c r="A65" s="26"/>
    </row>
    <row r="66" spans="1:1" x14ac:dyDescent="0.25">
      <c r="A66" s="28"/>
    </row>
    <row r="67" spans="1:1" x14ac:dyDescent="0.25">
      <c r="A67" s="26"/>
    </row>
    <row r="68" spans="1:1" x14ac:dyDescent="0.25">
      <c r="A68" s="28"/>
    </row>
    <row r="69" spans="1:1" x14ac:dyDescent="0.25">
      <c r="A69" s="26"/>
    </row>
    <row r="70" spans="1:1" x14ac:dyDescent="0.25">
      <c r="A70" s="28"/>
    </row>
    <row r="71" spans="1:1" x14ac:dyDescent="0.25">
      <c r="A71" s="26"/>
    </row>
    <row r="72" spans="1:1" x14ac:dyDescent="0.25">
      <c r="A72" s="28"/>
    </row>
    <row r="73" spans="1:1" x14ac:dyDescent="0.25">
      <c r="A73" s="26"/>
    </row>
    <row r="74" spans="1:1" x14ac:dyDescent="0.25">
      <c r="A74" s="28"/>
    </row>
    <row r="75" spans="1:1" x14ac:dyDescent="0.25">
      <c r="A75" s="26"/>
    </row>
    <row r="76" spans="1:1" x14ac:dyDescent="0.25">
      <c r="A76" s="28"/>
    </row>
    <row r="77" spans="1:1" x14ac:dyDescent="0.25">
      <c r="A77" s="26"/>
    </row>
    <row r="78" spans="1:1" x14ac:dyDescent="0.25">
      <c r="A78" s="28"/>
    </row>
    <row r="79" spans="1:1" x14ac:dyDescent="0.25">
      <c r="A79" s="26"/>
    </row>
    <row r="80" spans="1:1" x14ac:dyDescent="0.25">
      <c r="A80" s="28"/>
    </row>
    <row r="81" spans="1:1" x14ac:dyDescent="0.25">
      <c r="A81" s="26"/>
    </row>
    <row r="82" spans="1:1" x14ac:dyDescent="0.25">
      <c r="A82" s="28"/>
    </row>
    <row r="83" spans="1:1" x14ac:dyDescent="0.25">
      <c r="A83" s="26"/>
    </row>
    <row r="84" spans="1:1" x14ac:dyDescent="0.25">
      <c r="A84" s="28"/>
    </row>
    <row r="85" spans="1:1" x14ac:dyDescent="0.25">
      <c r="A85" s="26"/>
    </row>
    <row r="86" spans="1:1" x14ac:dyDescent="0.25">
      <c r="A86" s="28"/>
    </row>
    <row r="87" spans="1:1" x14ac:dyDescent="0.25">
      <c r="A87" s="26"/>
    </row>
    <row r="88" spans="1:1" x14ac:dyDescent="0.25">
      <c r="A88" s="28"/>
    </row>
    <row r="89" spans="1:1" x14ac:dyDescent="0.25">
      <c r="A89" s="26"/>
    </row>
    <row r="90" spans="1:1" x14ac:dyDescent="0.25">
      <c r="A90" s="28"/>
    </row>
    <row r="91" spans="1:1" x14ac:dyDescent="0.25">
      <c r="A91" s="26"/>
    </row>
    <row r="92" spans="1:1" x14ac:dyDescent="0.25">
      <c r="A92" s="28"/>
    </row>
    <row r="93" spans="1:1" x14ac:dyDescent="0.25">
      <c r="A93" s="26"/>
    </row>
    <row r="94" spans="1:1" x14ac:dyDescent="0.25">
      <c r="A94" s="28"/>
    </row>
    <row r="95" spans="1:1" x14ac:dyDescent="0.25">
      <c r="A95" s="26"/>
    </row>
    <row r="96" spans="1:1" x14ac:dyDescent="0.25">
      <c r="A96" s="28"/>
    </row>
    <row r="97" spans="1:1" x14ac:dyDescent="0.25">
      <c r="A97" s="26"/>
    </row>
    <row r="98" spans="1:1" x14ac:dyDescent="0.25">
      <c r="A98" s="28"/>
    </row>
    <row r="99" spans="1:1" x14ac:dyDescent="0.25">
      <c r="A99" s="26"/>
    </row>
    <row r="100" spans="1:1" x14ac:dyDescent="0.25">
      <c r="A100" s="28"/>
    </row>
    <row r="101" spans="1:1" x14ac:dyDescent="0.25">
      <c r="A101" s="26"/>
    </row>
    <row r="102" spans="1:1" x14ac:dyDescent="0.25">
      <c r="A102" s="28"/>
    </row>
    <row r="103" spans="1:1" x14ac:dyDescent="0.25">
      <c r="A103" s="26"/>
    </row>
    <row r="104" spans="1:1" x14ac:dyDescent="0.25">
      <c r="A104" s="28"/>
    </row>
    <row r="105" spans="1:1" x14ac:dyDescent="0.25">
      <c r="A105" s="26"/>
    </row>
    <row r="106" spans="1:1" x14ac:dyDescent="0.25">
      <c r="A106" s="28"/>
    </row>
    <row r="107" spans="1:1" x14ac:dyDescent="0.25">
      <c r="A107" s="26"/>
    </row>
    <row r="108" spans="1:1" x14ac:dyDescent="0.25">
      <c r="A108" s="28"/>
    </row>
    <row r="109" spans="1:1" x14ac:dyDescent="0.25">
      <c r="A109" s="26"/>
    </row>
    <row r="110" spans="1:1" x14ac:dyDescent="0.25">
      <c r="A110" s="28"/>
    </row>
    <row r="111" spans="1:1" x14ac:dyDescent="0.25">
      <c r="A111" s="26"/>
    </row>
    <row r="112" spans="1:1" x14ac:dyDescent="0.25">
      <c r="A112" s="28"/>
    </row>
    <row r="113" spans="1:1" x14ac:dyDescent="0.25">
      <c r="A113" s="26"/>
    </row>
    <row r="114" spans="1:1" x14ac:dyDescent="0.25">
      <c r="A114" s="28"/>
    </row>
    <row r="115" spans="1:1" x14ac:dyDescent="0.25">
      <c r="A115" s="26"/>
    </row>
    <row r="116" spans="1:1" x14ac:dyDescent="0.25">
      <c r="A116" s="28"/>
    </row>
    <row r="117" spans="1:1" x14ac:dyDescent="0.25">
      <c r="A117" s="26"/>
    </row>
    <row r="118" spans="1:1" x14ac:dyDescent="0.25">
      <c r="A118" s="28"/>
    </row>
    <row r="119" spans="1:1" x14ac:dyDescent="0.25">
      <c r="A119" s="26"/>
    </row>
    <row r="120" spans="1:1" x14ac:dyDescent="0.25">
      <c r="A120" s="28"/>
    </row>
    <row r="121" spans="1:1" x14ac:dyDescent="0.25">
      <c r="A121" s="26"/>
    </row>
    <row r="122" spans="1:1" x14ac:dyDescent="0.25">
      <c r="A122" s="28"/>
    </row>
    <row r="123" spans="1:1" x14ac:dyDescent="0.25">
      <c r="A123" s="26"/>
    </row>
    <row r="124" spans="1:1" x14ac:dyDescent="0.25">
      <c r="A124" s="28"/>
    </row>
    <row r="125" spans="1:1" x14ac:dyDescent="0.25">
      <c r="A125" s="26"/>
    </row>
    <row r="126" spans="1:1" x14ac:dyDescent="0.25">
      <c r="A126" s="28"/>
    </row>
    <row r="127" spans="1:1" x14ac:dyDescent="0.25">
      <c r="A127" s="26"/>
    </row>
    <row r="128" spans="1:1" x14ac:dyDescent="0.25">
      <c r="A128" s="28"/>
    </row>
    <row r="129" spans="1:1" x14ac:dyDescent="0.25">
      <c r="A129" s="26"/>
    </row>
    <row r="130" spans="1:1" x14ac:dyDescent="0.25">
      <c r="A130" s="28"/>
    </row>
    <row r="131" spans="1:1" x14ac:dyDescent="0.25">
      <c r="A131" s="26"/>
    </row>
    <row r="132" spans="1:1" x14ac:dyDescent="0.25">
      <c r="A132" s="28"/>
    </row>
    <row r="133" spans="1:1" x14ac:dyDescent="0.25">
      <c r="A133" s="26"/>
    </row>
    <row r="134" spans="1:1" x14ac:dyDescent="0.25">
      <c r="A134" s="28"/>
    </row>
    <row r="135" spans="1:1" x14ac:dyDescent="0.25">
      <c r="A135" s="26"/>
    </row>
    <row r="136" spans="1:1" x14ac:dyDescent="0.25">
      <c r="A136" s="28"/>
    </row>
    <row r="137" spans="1:1" x14ac:dyDescent="0.25">
      <c r="A137" s="26"/>
    </row>
    <row r="138" spans="1:1" x14ac:dyDescent="0.25">
      <c r="A138" s="28"/>
    </row>
    <row r="139" spans="1:1" x14ac:dyDescent="0.25">
      <c r="A139" s="26"/>
    </row>
    <row r="140" spans="1:1" x14ac:dyDescent="0.25">
      <c r="A140" s="28"/>
    </row>
    <row r="141" spans="1:1" x14ac:dyDescent="0.25">
      <c r="A141" s="26"/>
    </row>
    <row r="142" spans="1:1" x14ac:dyDescent="0.25">
      <c r="A142" s="28"/>
    </row>
    <row r="143" spans="1:1" x14ac:dyDescent="0.25">
      <c r="A143" s="26"/>
    </row>
    <row r="144" spans="1:1" x14ac:dyDescent="0.25">
      <c r="A144" s="28"/>
    </row>
    <row r="145" spans="1:1" x14ac:dyDescent="0.25">
      <c r="A145" s="26"/>
    </row>
    <row r="146" spans="1:1" x14ac:dyDescent="0.25">
      <c r="A146" s="28"/>
    </row>
    <row r="147" spans="1:1" x14ac:dyDescent="0.25">
      <c r="A147" s="26"/>
    </row>
    <row r="148" spans="1:1" x14ac:dyDescent="0.25">
      <c r="A148" s="28"/>
    </row>
    <row r="149" spans="1:1" x14ac:dyDescent="0.25">
      <c r="A149" s="26"/>
    </row>
    <row r="150" spans="1:1" x14ac:dyDescent="0.25">
      <c r="A150" s="28"/>
    </row>
    <row r="151" spans="1:1" x14ac:dyDescent="0.25">
      <c r="A151" s="26"/>
    </row>
    <row r="152" spans="1:1" x14ac:dyDescent="0.25">
      <c r="A152" s="28"/>
    </row>
    <row r="153" spans="1:1" x14ac:dyDescent="0.25">
      <c r="A153" s="26"/>
    </row>
    <row r="154" spans="1:1" x14ac:dyDescent="0.25">
      <c r="A154" s="28"/>
    </row>
    <row r="155" spans="1:1" x14ac:dyDescent="0.25">
      <c r="A155" s="26"/>
    </row>
    <row r="156" spans="1:1" x14ac:dyDescent="0.25">
      <c r="A156" s="28"/>
    </row>
    <row r="157" spans="1:1" x14ac:dyDescent="0.25">
      <c r="A157" s="26"/>
    </row>
    <row r="158" spans="1:1" x14ac:dyDescent="0.25">
      <c r="A158" s="28"/>
    </row>
    <row r="159" spans="1:1" x14ac:dyDescent="0.25">
      <c r="A159" s="26"/>
    </row>
    <row r="160" spans="1:1" x14ac:dyDescent="0.25">
      <c r="A160" s="28"/>
    </row>
    <row r="161" spans="1:1" x14ac:dyDescent="0.25">
      <c r="A161" s="26"/>
    </row>
    <row r="162" spans="1:1" x14ac:dyDescent="0.25">
      <c r="A162" s="28"/>
    </row>
    <row r="163" spans="1:1" x14ac:dyDescent="0.25">
      <c r="A163" s="26"/>
    </row>
    <row r="164" spans="1:1" x14ac:dyDescent="0.25">
      <c r="A164" s="28"/>
    </row>
    <row r="165" spans="1:1" x14ac:dyDescent="0.25">
      <c r="A165" s="26"/>
    </row>
    <row r="166" spans="1:1" x14ac:dyDescent="0.25">
      <c r="A166" s="28"/>
    </row>
    <row r="167" spans="1:1" x14ac:dyDescent="0.25">
      <c r="A167" s="26"/>
    </row>
    <row r="168" spans="1:1" x14ac:dyDescent="0.25">
      <c r="A168" s="28"/>
    </row>
    <row r="169" spans="1:1" x14ac:dyDescent="0.25">
      <c r="A169" s="26"/>
    </row>
    <row r="170" spans="1:1" x14ac:dyDescent="0.25">
      <c r="A170" s="28"/>
    </row>
    <row r="171" spans="1:1" x14ac:dyDescent="0.25">
      <c r="A171" s="26"/>
    </row>
    <row r="172" spans="1:1" x14ac:dyDescent="0.25">
      <c r="A172" s="28"/>
    </row>
    <row r="173" spans="1:1" x14ac:dyDescent="0.25">
      <c r="A173" s="26"/>
    </row>
    <row r="174" spans="1:1" x14ac:dyDescent="0.25">
      <c r="A174" s="28"/>
    </row>
    <row r="175" spans="1:1" x14ac:dyDescent="0.25">
      <c r="A175" s="26"/>
    </row>
    <row r="176" spans="1:1" x14ac:dyDescent="0.25">
      <c r="A176" s="28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5"/>
  <sheetViews>
    <sheetView workbookViewId="0"/>
  </sheetViews>
  <sheetFormatPr baseColWidth="10" defaultColWidth="11.42578125" defaultRowHeight="15" x14ac:dyDescent="0.25"/>
  <cols>
    <col min="2" max="2" width="15.7109375" customWidth="1"/>
  </cols>
  <sheetData>
    <row r="1" spans="1:2" x14ac:dyDescent="0.25">
      <c r="A1" t="s">
        <v>0</v>
      </c>
      <c r="B1" s="96" t="s">
        <v>33</v>
      </c>
    </row>
    <row r="2" spans="1:2" x14ac:dyDescent="0.25">
      <c r="A2" t="s">
        <v>1</v>
      </c>
      <c r="B2">
        <v>1055</v>
      </c>
    </row>
    <row r="3" spans="1:2" x14ac:dyDescent="0.25">
      <c r="A3" t="s">
        <v>2</v>
      </c>
      <c r="B3">
        <v>1385</v>
      </c>
    </row>
    <row r="4" spans="1:2" x14ac:dyDescent="0.25">
      <c r="A4" t="s">
        <v>3</v>
      </c>
      <c r="B4">
        <v>1540</v>
      </c>
    </row>
    <row r="5" spans="1:2" x14ac:dyDescent="0.25">
      <c r="A5" t="s">
        <v>4</v>
      </c>
      <c r="B5">
        <v>1271</v>
      </c>
    </row>
    <row r="6" spans="1:2" x14ac:dyDescent="0.25">
      <c r="A6" t="s">
        <v>5</v>
      </c>
      <c r="B6">
        <v>689</v>
      </c>
    </row>
    <row r="7" spans="1:2" x14ac:dyDescent="0.25">
      <c r="A7" t="s">
        <v>6</v>
      </c>
      <c r="B7">
        <v>1354</v>
      </c>
    </row>
    <row r="8" spans="1:2" x14ac:dyDescent="0.25">
      <c r="A8" t="s">
        <v>7</v>
      </c>
      <c r="B8">
        <v>1823</v>
      </c>
    </row>
    <row r="9" spans="1:2" x14ac:dyDescent="0.25">
      <c r="A9" t="s">
        <v>8</v>
      </c>
      <c r="B9">
        <v>1090</v>
      </c>
    </row>
    <row r="10" spans="1:2" x14ac:dyDescent="0.25">
      <c r="A10" t="s">
        <v>9</v>
      </c>
      <c r="B10">
        <v>626</v>
      </c>
    </row>
    <row r="11" spans="1:2" x14ac:dyDescent="0.25">
      <c r="A11" t="s">
        <v>10</v>
      </c>
      <c r="B11">
        <v>1799</v>
      </c>
    </row>
    <row r="12" spans="1:2" x14ac:dyDescent="0.25">
      <c r="A12" t="s">
        <v>11</v>
      </c>
      <c r="B12">
        <v>1725</v>
      </c>
    </row>
    <row r="13" spans="1:2" x14ac:dyDescent="0.25">
      <c r="A13" t="s">
        <v>12</v>
      </c>
      <c r="B13">
        <v>1366</v>
      </c>
    </row>
    <row r="14" spans="1:2" x14ac:dyDescent="0.25">
      <c r="A14" t="s">
        <v>13</v>
      </c>
      <c r="B14">
        <v>2046</v>
      </c>
    </row>
    <row r="15" spans="1:2" x14ac:dyDescent="0.25">
      <c r="A15" t="s">
        <v>14</v>
      </c>
      <c r="B15">
        <v>3383</v>
      </c>
    </row>
    <row r="16" spans="1:2" x14ac:dyDescent="0.25">
      <c r="A16" t="s">
        <v>15</v>
      </c>
      <c r="B16">
        <v>5167</v>
      </c>
    </row>
    <row r="17" spans="1:2" x14ac:dyDescent="0.25">
      <c r="A17" t="s">
        <v>16</v>
      </c>
      <c r="B17">
        <v>2217</v>
      </c>
    </row>
    <row r="18" spans="1:2" x14ac:dyDescent="0.25">
      <c r="A18" t="s">
        <v>17</v>
      </c>
      <c r="B18">
        <v>2358</v>
      </c>
    </row>
    <row r="19" spans="1:2" x14ac:dyDescent="0.25">
      <c r="A19" t="s">
        <v>18</v>
      </c>
      <c r="B19">
        <v>2240</v>
      </c>
    </row>
    <row r="20" spans="1:2" x14ac:dyDescent="0.25">
      <c r="A20" t="s">
        <v>19</v>
      </c>
      <c r="B20">
        <v>1760</v>
      </c>
    </row>
    <row r="21" spans="1:2" x14ac:dyDescent="0.25">
      <c r="A21" t="s">
        <v>20</v>
      </c>
      <c r="B21">
        <v>1515</v>
      </c>
    </row>
    <row r="22" spans="1:2" x14ac:dyDescent="0.25">
      <c r="A22" t="s">
        <v>21</v>
      </c>
      <c r="B22">
        <v>1389</v>
      </c>
    </row>
    <row r="23" spans="1:2" x14ac:dyDescent="0.25">
      <c r="A23" t="s">
        <v>22</v>
      </c>
      <c r="B23">
        <v>1091</v>
      </c>
    </row>
    <row r="24" spans="1:2" x14ac:dyDescent="0.25">
      <c r="A24" t="s">
        <v>23</v>
      </c>
      <c r="B24">
        <v>1701</v>
      </c>
    </row>
    <row r="25" spans="1:2" x14ac:dyDescent="0.25">
      <c r="A25" t="s">
        <v>24</v>
      </c>
      <c r="B25">
        <v>2094</v>
      </c>
    </row>
    <row r="26" spans="1:2" x14ac:dyDescent="0.25">
      <c r="A26" t="s">
        <v>25</v>
      </c>
      <c r="B26">
        <v>1821</v>
      </c>
    </row>
    <row r="27" spans="1:2" x14ac:dyDescent="0.25">
      <c r="A27" t="s">
        <v>26</v>
      </c>
      <c r="B27">
        <v>2050</v>
      </c>
    </row>
    <row r="28" spans="1:2" x14ac:dyDescent="0.25">
      <c r="A28" t="s">
        <v>27</v>
      </c>
      <c r="B28">
        <v>2084</v>
      </c>
    </row>
    <row r="29" spans="1:2" x14ac:dyDescent="0.25">
      <c r="A29" t="s">
        <v>28</v>
      </c>
      <c r="B29">
        <v>997</v>
      </c>
    </row>
    <row r="30" spans="1:2" x14ac:dyDescent="0.25">
      <c r="A30" t="s">
        <v>29</v>
      </c>
      <c r="B30">
        <v>1598</v>
      </c>
    </row>
    <row r="31" spans="1:2" x14ac:dyDescent="0.25">
      <c r="A31" t="s">
        <v>30</v>
      </c>
      <c r="B31">
        <v>1489</v>
      </c>
    </row>
    <row r="32" spans="1:2" x14ac:dyDescent="0.25">
      <c r="A32" t="s">
        <v>31</v>
      </c>
      <c r="B32">
        <v>2134</v>
      </c>
    </row>
    <row r="33" spans="1:2" x14ac:dyDescent="0.25">
      <c r="A33" t="s">
        <v>32</v>
      </c>
      <c r="B33">
        <v>1877</v>
      </c>
    </row>
    <row r="35" spans="1:2" x14ac:dyDescent="0.25">
      <c r="A35" t="s">
        <v>244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3BE1-CE6E-48DB-803A-10DE6052105F}">
  <dimension ref="A1:C6"/>
  <sheetViews>
    <sheetView workbookViewId="0"/>
  </sheetViews>
  <sheetFormatPr baseColWidth="10" defaultColWidth="11.42578125" defaultRowHeight="15" x14ac:dyDescent="0.25"/>
  <cols>
    <col min="1" max="1" width="11.42578125" style="23"/>
    <col min="2" max="2" width="27.7109375" style="23" customWidth="1"/>
    <col min="3" max="3" width="31.140625" style="23" customWidth="1"/>
    <col min="4" max="16384" width="11.42578125" style="23"/>
  </cols>
  <sheetData>
    <row r="1" spans="1:3" ht="24" customHeight="1" x14ac:dyDescent="0.25">
      <c r="A1" s="116" t="s">
        <v>34</v>
      </c>
      <c r="B1" s="117" t="s">
        <v>289</v>
      </c>
      <c r="C1" s="117" t="s">
        <v>290</v>
      </c>
    </row>
    <row r="2" spans="1:3" x14ac:dyDescent="0.25">
      <c r="A2" s="115" t="s">
        <v>113</v>
      </c>
      <c r="B2" s="24">
        <v>1.7595076652536401</v>
      </c>
      <c r="C2" s="24">
        <v>1.3506881724342501</v>
      </c>
    </row>
    <row r="3" spans="1:3" x14ac:dyDescent="0.25">
      <c r="A3" s="115" t="s">
        <v>114</v>
      </c>
      <c r="B3" s="24">
        <v>1.6293054549917101</v>
      </c>
      <c r="C3" s="24">
        <v>1.3040765135180099</v>
      </c>
    </row>
    <row r="4" spans="1:3" x14ac:dyDescent="0.25">
      <c r="A4" s="115" t="s">
        <v>115</v>
      </c>
      <c r="B4" s="24">
        <v>1.72350899587533</v>
      </c>
      <c r="C4" s="24">
        <v>1.34190755730316</v>
      </c>
    </row>
    <row r="5" spans="1:3" x14ac:dyDescent="0.25">
      <c r="A5" s="115" t="s">
        <v>116</v>
      </c>
      <c r="B5" s="24">
        <v>1.7647676002311301</v>
      </c>
      <c r="C5" s="24">
        <v>1.3693687611204299</v>
      </c>
    </row>
    <row r="6" spans="1:3" x14ac:dyDescent="0.25">
      <c r="A6" s="115" t="s">
        <v>117</v>
      </c>
      <c r="B6" s="24">
        <v>1.6707850393900301</v>
      </c>
      <c r="C6" s="24"/>
    </row>
  </sheetData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0941A-EE34-4AE3-A679-E55440E35413}">
  <dimension ref="A1:S343"/>
  <sheetViews>
    <sheetView zoomScaleNormal="100" workbookViewId="0"/>
  </sheetViews>
  <sheetFormatPr baseColWidth="10" defaultColWidth="11.42578125" defaultRowHeight="14.25" x14ac:dyDescent="0.25"/>
  <cols>
    <col min="1" max="1" width="22.140625" style="42" customWidth="1"/>
    <col min="2" max="2" width="54" style="42" customWidth="1"/>
    <col min="3" max="3" width="23" style="42" customWidth="1"/>
    <col min="4" max="4" width="14.140625" style="42" bestFit="1" customWidth="1"/>
    <col min="5" max="5" width="11.42578125" style="42"/>
    <col min="6" max="6" width="17.7109375" style="42" customWidth="1"/>
    <col min="7" max="11" width="11.42578125" style="42"/>
    <col min="12" max="13" width="36.85546875" style="42" customWidth="1"/>
    <col min="14" max="14" width="21.140625" style="42" bestFit="1" customWidth="1"/>
    <col min="15" max="15" width="11.42578125" style="42"/>
    <col min="16" max="18" width="17.7109375" style="42" bestFit="1" customWidth="1"/>
    <col min="19" max="16384" width="11.42578125" style="42"/>
  </cols>
  <sheetData>
    <row r="1" spans="1:3" x14ac:dyDescent="0.25">
      <c r="A1" s="42" t="s">
        <v>34</v>
      </c>
      <c r="B1" s="42" t="s">
        <v>287</v>
      </c>
      <c r="C1" s="42" t="s">
        <v>291</v>
      </c>
    </row>
    <row r="2" spans="1:3" x14ac:dyDescent="0.25">
      <c r="A2" s="42" t="s">
        <v>32</v>
      </c>
      <c r="B2" s="42" t="s">
        <v>131</v>
      </c>
      <c r="C2" s="43">
        <v>20326503494.810001</v>
      </c>
    </row>
    <row r="3" spans="1:3" x14ac:dyDescent="0.25">
      <c r="A3" s="42" t="s">
        <v>32</v>
      </c>
      <c r="B3" s="42" t="s">
        <v>132</v>
      </c>
      <c r="C3" s="43">
        <v>18463091121.41</v>
      </c>
    </row>
    <row r="4" spans="1:3" ht="28.5" x14ac:dyDescent="0.25">
      <c r="A4" s="42" t="s">
        <v>32</v>
      </c>
      <c r="B4" s="42" t="s">
        <v>133</v>
      </c>
      <c r="C4" s="43">
        <v>31426701399.950001</v>
      </c>
    </row>
    <row r="5" spans="1:3" x14ac:dyDescent="0.25">
      <c r="A5" s="42" t="s">
        <v>32</v>
      </c>
      <c r="B5" s="42" t="s">
        <v>134</v>
      </c>
      <c r="C5" s="43">
        <v>21084387884.93</v>
      </c>
    </row>
    <row r="6" spans="1:3" x14ac:dyDescent="0.25">
      <c r="A6" s="42" t="s">
        <v>32</v>
      </c>
      <c r="B6" s="42" t="s">
        <v>135</v>
      </c>
      <c r="C6" s="43">
        <v>10189178137.27</v>
      </c>
    </row>
    <row r="7" spans="1:3" x14ac:dyDescent="0.25">
      <c r="A7" s="42" t="s">
        <v>32</v>
      </c>
      <c r="B7" s="42" t="s">
        <v>136</v>
      </c>
      <c r="C7" s="43">
        <v>4929347860.8299999</v>
      </c>
    </row>
    <row r="8" spans="1:3" x14ac:dyDescent="0.25">
      <c r="A8" s="42" t="s">
        <v>32</v>
      </c>
      <c r="B8" s="42" t="s">
        <v>137</v>
      </c>
      <c r="C8" s="43">
        <v>1546106873.6700001</v>
      </c>
    </row>
    <row r="9" spans="1:3" x14ac:dyDescent="0.25">
      <c r="A9" s="42" t="s">
        <v>32</v>
      </c>
      <c r="B9" s="42" t="s">
        <v>138</v>
      </c>
      <c r="C9" s="43">
        <v>1517249432.9400001</v>
      </c>
    </row>
    <row r="10" spans="1:3" x14ac:dyDescent="0.25">
      <c r="A10" s="42" t="s">
        <v>32</v>
      </c>
      <c r="B10" s="42" t="s">
        <v>139</v>
      </c>
      <c r="C10" s="43">
        <v>866220463.69999993</v>
      </c>
    </row>
    <row r="11" spans="1:3" x14ac:dyDescent="0.25">
      <c r="A11" s="42" t="s">
        <v>32</v>
      </c>
      <c r="B11" s="42" t="s">
        <v>130</v>
      </c>
      <c r="C11" s="43">
        <v>110348786669.51001</v>
      </c>
    </row>
    <row r="12" spans="1:3" x14ac:dyDescent="0.25">
      <c r="A12" s="42" t="s">
        <v>28</v>
      </c>
      <c r="B12" s="42" t="s">
        <v>131</v>
      </c>
      <c r="C12" s="43">
        <v>21000822826.900002</v>
      </c>
    </row>
    <row r="13" spans="1:3" x14ac:dyDescent="0.25">
      <c r="A13" s="42" t="s">
        <v>28</v>
      </c>
      <c r="B13" s="42" t="s">
        <v>132</v>
      </c>
      <c r="C13" s="43">
        <v>18250171923.529999</v>
      </c>
    </row>
    <row r="14" spans="1:3" ht="28.5" x14ac:dyDescent="0.25">
      <c r="A14" s="42" t="s">
        <v>28</v>
      </c>
      <c r="B14" s="42" t="s">
        <v>133</v>
      </c>
      <c r="C14" s="43">
        <v>28323549971</v>
      </c>
    </row>
    <row r="15" spans="1:3" x14ac:dyDescent="0.25">
      <c r="A15" s="42" t="s">
        <v>28</v>
      </c>
      <c r="B15" s="42" t="s">
        <v>134</v>
      </c>
      <c r="C15" s="43">
        <v>20351610912.240002</v>
      </c>
    </row>
    <row r="16" spans="1:3" x14ac:dyDescent="0.25">
      <c r="A16" s="42" t="s">
        <v>28</v>
      </c>
      <c r="B16" s="42" t="s">
        <v>135</v>
      </c>
      <c r="C16" s="43">
        <v>10062100985.809999</v>
      </c>
    </row>
    <row r="17" spans="1:3" x14ac:dyDescent="0.25">
      <c r="A17" s="42" t="s">
        <v>28</v>
      </c>
      <c r="B17" s="42" t="s">
        <v>136</v>
      </c>
      <c r="C17" s="43">
        <v>5050084297.5</v>
      </c>
    </row>
    <row r="18" spans="1:3" x14ac:dyDescent="0.25">
      <c r="A18" s="42" t="s">
        <v>28</v>
      </c>
      <c r="B18" s="42" t="s">
        <v>137</v>
      </c>
      <c r="C18" s="43">
        <v>1763463743.8699999</v>
      </c>
    </row>
    <row r="19" spans="1:3" x14ac:dyDescent="0.25">
      <c r="A19" s="42" t="s">
        <v>28</v>
      </c>
      <c r="B19" s="42" t="s">
        <v>138</v>
      </c>
      <c r="C19" s="43">
        <v>1334511024.6199999</v>
      </c>
    </row>
    <row r="20" spans="1:3" x14ac:dyDescent="0.25">
      <c r="A20" s="42" t="s">
        <v>28</v>
      </c>
      <c r="B20" s="42" t="s">
        <v>139</v>
      </c>
      <c r="C20" s="43">
        <v>869069656.04999995</v>
      </c>
    </row>
    <row r="21" spans="1:3" x14ac:dyDescent="0.25">
      <c r="A21" s="42" t="s">
        <v>28</v>
      </c>
      <c r="B21" s="42" t="s">
        <v>130</v>
      </c>
      <c r="C21" s="43">
        <v>107005385341.51999</v>
      </c>
    </row>
    <row r="22" spans="1:3" x14ac:dyDescent="0.25">
      <c r="A22" s="42" t="s">
        <v>140</v>
      </c>
      <c r="B22" s="42" t="s">
        <v>131</v>
      </c>
      <c r="C22" s="43">
        <v>21372337898.200001</v>
      </c>
    </row>
    <row r="23" spans="1:3" x14ac:dyDescent="0.25">
      <c r="A23" s="42" t="s">
        <v>140</v>
      </c>
      <c r="B23" s="42" t="s">
        <v>132</v>
      </c>
      <c r="C23" s="43">
        <v>18078075898.027302</v>
      </c>
    </row>
    <row r="24" spans="1:3" ht="28.5" x14ac:dyDescent="0.25">
      <c r="A24" s="42" t="s">
        <v>140</v>
      </c>
      <c r="B24" s="42" t="s">
        <v>133</v>
      </c>
      <c r="C24" s="43">
        <v>28133299348.310001</v>
      </c>
    </row>
    <row r="25" spans="1:3" x14ac:dyDescent="0.25">
      <c r="A25" s="42" t="s">
        <v>140</v>
      </c>
      <c r="B25" s="42" t="s">
        <v>134</v>
      </c>
      <c r="C25" s="43">
        <v>20001273232.000801</v>
      </c>
    </row>
    <row r="26" spans="1:3" x14ac:dyDescent="0.25">
      <c r="A26" s="42" t="s">
        <v>140</v>
      </c>
      <c r="B26" s="42" t="s">
        <v>135</v>
      </c>
      <c r="C26" s="43">
        <v>9903121554.9500008</v>
      </c>
    </row>
    <row r="27" spans="1:3" x14ac:dyDescent="0.25">
      <c r="A27" s="42" t="s">
        <v>140</v>
      </c>
      <c r="B27" s="42" t="s">
        <v>136</v>
      </c>
      <c r="C27" s="43">
        <v>4714487937.9300003</v>
      </c>
    </row>
    <row r="28" spans="1:3" x14ac:dyDescent="0.25">
      <c r="A28" s="42" t="s">
        <v>140</v>
      </c>
      <c r="B28" s="42" t="s">
        <v>137</v>
      </c>
      <c r="C28" s="43">
        <v>1818499465.8299999</v>
      </c>
    </row>
    <row r="29" spans="1:3" x14ac:dyDescent="0.25">
      <c r="A29" s="42" t="s">
        <v>140</v>
      </c>
      <c r="B29" s="42" t="s">
        <v>138</v>
      </c>
      <c r="C29" s="43">
        <v>1425012526.72</v>
      </c>
    </row>
    <row r="30" spans="1:3" x14ac:dyDescent="0.25">
      <c r="A30" s="42" t="s">
        <v>140</v>
      </c>
      <c r="B30" s="42" t="s">
        <v>139</v>
      </c>
      <c r="C30" s="43">
        <v>670787821.51999998</v>
      </c>
    </row>
    <row r="31" spans="1:3" x14ac:dyDescent="0.25">
      <c r="A31" s="42" t="s">
        <v>140</v>
      </c>
      <c r="B31" s="42" t="s">
        <v>130</v>
      </c>
      <c r="C31" s="43">
        <v>106116895683.48813</v>
      </c>
    </row>
    <row r="32" spans="1:3" x14ac:dyDescent="0.25">
      <c r="A32" s="42" t="s">
        <v>141</v>
      </c>
      <c r="B32" s="42" t="s">
        <v>131</v>
      </c>
      <c r="C32" s="43">
        <v>21137373664.170002</v>
      </c>
    </row>
    <row r="33" spans="1:3" x14ac:dyDescent="0.25">
      <c r="A33" s="42" t="s">
        <v>141</v>
      </c>
      <c r="B33" s="42" t="s">
        <v>132</v>
      </c>
      <c r="C33" s="43">
        <v>17169268748.1385</v>
      </c>
    </row>
    <row r="34" spans="1:3" ht="28.5" x14ac:dyDescent="0.25">
      <c r="A34" s="42" t="s">
        <v>141</v>
      </c>
      <c r="B34" s="42" t="s">
        <v>133</v>
      </c>
      <c r="C34" s="43">
        <v>26211547396.709999</v>
      </c>
    </row>
    <row r="35" spans="1:3" x14ac:dyDescent="0.25">
      <c r="A35" s="42" t="s">
        <v>141</v>
      </c>
      <c r="B35" s="42" t="s">
        <v>134</v>
      </c>
      <c r="C35" s="43">
        <v>18927868219.941502</v>
      </c>
    </row>
    <row r="36" spans="1:3" x14ac:dyDescent="0.25">
      <c r="A36" s="42" t="s">
        <v>141</v>
      </c>
      <c r="B36" s="42" t="s">
        <v>135</v>
      </c>
      <c r="C36" s="43">
        <v>9718654712.4995003</v>
      </c>
    </row>
    <row r="37" spans="1:3" x14ac:dyDescent="0.25">
      <c r="A37" s="42" t="s">
        <v>141</v>
      </c>
      <c r="B37" s="42" t="s">
        <v>136</v>
      </c>
      <c r="C37" s="43">
        <v>4907321565.1599998</v>
      </c>
    </row>
    <row r="38" spans="1:3" x14ac:dyDescent="0.25">
      <c r="A38" s="42" t="s">
        <v>141</v>
      </c>
      <c r="B38" s="42" t="s">
        <v>137</v>
      </c>
      <c r="C38" s="43">
        <v>2537369653.5100002</v>
      </c>
    </row>
    <row r="39" spans="1:3" x14ac:dyDescent="0.25">
      <c r="A39" s="42" t="s">
        <v>141</v>
      </c>
      <c r="B39" s="42" t="s">
        <v>138</v>
      </c>
      <c r="C39" s="43">
        <v>1409672338.8539901</v>
      </c>
    </row>
    <row r="40" spans="1:3" x14ac:dyDescent="0.25">
      <c r="A40" s="42" t="s">
        <v>141</v>
      </c>
      <c r="B40" s="42" t="s">
        <v>139</v>
      </c>
      <c r="C40" s="43">
        <v>641752400.13999999</v>
      </c>
    </row>
    <row r="41" spans="1:3" x14ac:dyDescent="0.25">
      <c r="A41" s="42" t="s">
        <v>141</v>
      </c>
      <c r="B41" s="42" t="s">
        <v>130</v>
      </c>
      <c r="C41" s="43">
        <v>102660828699.12349</v>
      </c>
    </row>
    <row r="42" spans="1:3" x14ac:dyDescent="0.25">
      <c r="A42" s="42" t="s">
        <v>142</v>
      </c>
      <c r="B42" s="42" t="s">
        <v>131</v>
      </c>
      <c r="C42" s="43">
        <v>25344563729.919998</v>
      </c>
    </row>
    <row r="43" spans="1:3" x14ac:dyDescent="0.25">
      <c r="A43" s="42" t="s">
        <v>142</v>
      </c>
      <c r="B43" s="42" t="s">
        <v>132</v>
      </c>
      <c r="C43" s="43">
        <v>23200619624.972</v>
      </c>
    </row>
    <row r="44" spans="1:3" ht="28.5" x14ac:dyDescent="0.25">
      <c r="A44" s="42" t="s">
        <v>142</v>
      </c>
      <c r="B44" s="42" t="s">
        <v>133</v>
      </c>
      <c r="C44" s="43">
        <v>25562443392.619999</v>
      </c>
    </row>
    <row r="45" spans="1:3" x14ac:dyDescent="0.25">
      <c r="A45" s="42" t="s">
        <v>142</v>
      </c>
      <c r="B45" s="42" t="s">
        <v>134</v>
      </c>
      <c r="C45" s="43">
        <v>23007206426.3013</v>
      </c>
    </row>
    <row r="46" spans="1:3" x14ac:dyDescent="0.25">
      <c r="A46" s="42" t="s">
        <v>142</v>
      </c>
      <c r="B46" s="42" t="s">
        <v>135</v>
      </c>
      <c r="C46" s="43">
        <v>9595196104.0335007</v>
      </c>
    </row>
    <row r="47" spans="1:3" x14ac:dyDescent="0.25">
      <c r="A47" s="42" t="s">
        <v>142</v>
      </c>
      <c r="B47" s="42" t="s">
        <v>136</v>
      </c>
      <c r="C47" s="43">
        <v>5340446870.2700005</v>
      </c>
    </row>
    <row r="48" spans="1:3" x14ac:dyDescent="0.25">
      <c r="A48" s="42" t="s">
        <v>142</v>
      </c>
      <c r="B48" s="42" t="s">
        <v>137</v>
      </c>
      <c r="C48" s="43">
        <v>2639063734.5799999</v>
      </c>
    </row>
    <row r="49" spans="1:3" x14ac:dyDescent="0.25">
      <c r="A49" s="42" t="s">
        <v>142</v>
      </c>
      <c r="B49" s="42" t="s">
        <v>138</v>
      </c>
      <c r="C49" s="43">
        <v>1536567991.89395</v>
      </c>
    </row>
    <row r="50" spans="1:3" x14ac:dyDescent="0.25">
      <c r="A50" s="42" t="s">
        <v>142</v>
      </c>
      <c r="B50" s="42" t="s">
        <v>139</v>
      </c>
      <c r="C50" s="43">
        <v>453556966.81</v>
      </c>
    </row>
    <row r="51" spans="1:3" x14ac:dyDescent="0.25">
      <c r="A51" s="42" t="s">
        <v>142</v>
      </c>
      <c r="B51" s="42" t="s">
        <v>130</v>
      </c>
      <c r="C51" s="43">
        <v>116679664841.40076</v>
      </c>
    </row>
    <row r="52" spans="1:3" x14ac:dyDescent="0.25">
      <c r="A52" s="42" t="s">
        <v>143</v>
      </c>
      <c r="B52" s="42" t="s">
        <v>131</v>
      </c>
      <c r="C52" s="43">
        <v>27202136470.066101</v>
      </c>
    </row>
    <row r="53" spans="1:3" x14ac:dyDescent="0.25">
      <c r="A53" s="42" t="s">
        <v>143</v>
      </c>
      <c r="B53" s="42" t="s">
        <v>132</v>
      </c>
      <c r="C53" s="43">
        <v>25117377423.426102</v>
      </c>
    </row>
    <row r="54" spans="1:3" ht="28.5" x14ac:dyDescent="0.25">
      <c r="A54" s="42" t="s">
        <v>143</v>
      </c>
      <c r="B54" s="42" t="s">
        <v>133</v>
      </c>
      <c r="C54" s="43">
        <v>21475885000.567001</v>
      </c>
    </row>
    <row r="55" spans="1:3" x14ac:dyDescent="0.25">
      <c r="A55" s="42" t="s">
        <v>143</v>
      </c>
      <c r="B55" s="42" t="s">
        <v>134</v>
      </c>
      <c r="C55" s="43">
        <v>22121725426.475201</v>
      </c>
    </row>
    <row r="56" spans="1:3" x14ac:dyDescent="0.25">
      <c r="A56" s="42" t="s">
        <v>143</v>
      </c>
      <c r="B56" s="42" t="s">
        <v>135</v>
      </c>
      <c r="C56" s="43">
        <v>9166796585.4034996</v>
      </c>
    </row>
    <row r="57" spans="1:3" x14ac:dyDescent="0.25">
      <c r="A57" s="42" t="s">
        <v>143</v>
      </c>
      <c r="B57" s="42" t="s">
        <v>136</v>
      </c>
      <c r="C57" s="43">
        <v>5564385534.0135603</v>
      </c>
    </row>
    <row r="58" spans="1:3" x14ac:dyDescent="0.25">
      <c r="A58" s="42" t="s">
        <v>143</v>
      </c>
      <c r="B58" s="42" t="s">
        <v>137</v>
      </c>
      <c r="C58" s="43">
        <v>2077308779.4100001</v>
      </c>
    </row>
    <row r="59" spans="1:3" x14ac:dyDescent="0.25">
      <c r="A59" s="42" t="s">
        <v>143</v>
      </c>
      <c r="B59" s="42" t="s">
        <v>138</v>
      </c>
      <c r="C59" s="43">
        <v>1271245583.5462799</v>
      </c>
    </row>
    <row r="60" spans="1:3" x14ac:dyDescent="0.25">
      <c r="A60" s="42" t="s">
        <v>143</v>
      </c>
      <c r="B60" s="42" t="s">
        <v>139</v>
      </c>
      <c r="C60" s="43">
        <v>407933172.02999997</v>
      </c>
    </row>
    <row r="61" spans="1:3" x14ac:dyDescent="0.25">
      <c r="A61" s="42" t="s">
        <v>143</v>
      </c>
      <c r="B61" s="42" t="s">
        <v>130</v>
      </c>
      <c r="C61" s="43">
        <v>114404793974.93776</v>
      </c>
    </row>
    <row r="62" spans="1:3" x14ac:dyDescent="0.25">
      <c r="A62" s="42" t="s">
        <v>144</v>
      </c>
      <c r="B62" s="42" t="s">
        <v>131</v>
      </c>
      <c r="C62" s="43">
        <v>28263012958.813705</v>
      </c>
    </row>
    <row r="63" spans="1:3" x14ac:dyDescent="0.25">
      <c r="A63" s="42" t="s">
        <v>144</v>
      </c>
      <c r="B63" s="42" t="s">
        <v>132</v>
      </c>
      <c r="C63" s="43" vm="1">
        <v>23532891897.444405</v>
      </c>
    </row>
    <row r="64" spans="1:3" ht="28.5" x14ac:dyDescent="0.25">
      <c r="A64" s="42" t="s">
        <v>144</v>
      </c>
      <c r="B64" s="42" t="s">
        <v>133</v>
      </c>
      <c r="C64" s="43" vm="2">
        <v>19825347483.779999</v>
      </c>
    </row>
    <row r="65" spans="1:3" x14ac:dyDescent="0.25">
      <c r="A65" s="42" t="s">
        <v>144</v>
      </c>
      <c r="B65" s="42" t="s">
        <v>134</v>
      </c>
      <c r="C65" s="43" vm="3">
        <v>21804720266.738781</v>
      </c>
    </row>
    <row r="66" spans="1:3" x14ac:dyDescent="0.25">
      <c r="A66" s="42" t="s">
        <v>144</v>
      </c>
      <c r="B66" s="42" t="s">
        <v>135</v>
      </c>
      <c r="C66" s="43" vm="4">
        <v>8559209619.9077005</v>
      </c>
    </row>
    <row r="67" spans="1:3" x14ac:dyDescent="0.25">
      <c r="A67" s="42" t="s">
        <v>144</v>
      </c>
      <c r="B67" s="42" t="s">
        <v>136</v>
      </c>
      <c r="C67" s="43" vm="5">
        <v>4837610463.1822987</v>
      </c>
    </row>
    <row r="68" spans="1:3" x14ac:dyDescent="0.25">
      <c r="A68" s="42" t="s">
        <v>144</v>
      </c>
      <c r="B68" s="42" t="s">
        <v>137</v>
      </c>
      <c r="C68" s="43" vm="6">
        <v>1816537293.6500001</v>
      </c>
    </row>
    <row r="69" spans="1:3" x14ac:dyDescent="0.25">
      <c r="A69" s="42" t="s">
        <v>144</v>
      </c>
      <c r="B69" s="42" t="s">
        <v>138</v>
      </c>
      <c r="C69" s="43" vm="7">
        <v>1301370491.4129999</v>
      </c>
    </row>
    <row r="70" spans="1:3" x14ac:dyDescent="0.25">
      <c r="A70" s="42" t="s">
        <v>144</v>
      </c>
      <c r="B70" s="42" t="s">
        <v>139</v>
      </c>
      <c r="C70" s="43">
        <v>662588329.08000004</v>
      </c>
    </row>
    <row r="71" spans="1:3" x14ac:dyDescent="0.25">
      <c r="A71" s="42" t="s">
        <v>144</v>
      </c>
      <c r="B71" s="42" t="s">
        <v>130</v>
      </c>
      <c r="C71" s="43">
        <v>110603288804.00989</v>
      </c>
    </row>
    <row r="72" spans="1:3" x14ac:dyDescent="0.25">
      <c r="C72" s="43"/>
    </row>
    <row r="73" spans="1:3" x14ac:dyDescent="0.25">
      <c r="C73" s="43"/>
    </row>
    <row r="74" spans="1:3" x14ac:dyDescent="0.25">
      <c r="C74" s="43"/>
    </row>
    <row r="75" spans="1:3" x14ac:dyDescent="0.25">
      <c r="C75" s="43"/>
    </row>
    <row r="76" spans="1:3" x14ac:dyDescent="0.25">
      <c r="C76" s="43"/>
    </row>
    <row r="77" spans="1:3" x14ac:dyDescent="0.25">
      <c r="C77" s="43"/>
    </row>
    <row r="78" spans="1:3" x14ac:dyDescent="0.25">
      <c r="C78" s="43"/>
    </row>
    <row r="79" spans="1:3" x14ac:dyDescent="0.25">
      <c r="C79" s="43"/>
    </row>
    <row r="80" spans="1:3" x14ac:dyDescent="0.25">
      <c r="C80" s="43"/>
    </row>
    <row r="81" spans="3:19" x14ac:dyDescent="0.25">
      <c r="C81" s="43"/>
    </row>
    <row r="82" spans="3:19" x14ac:dyDescent="0.25">
      <c r="C82" s="43"/>
      <c r="P82" s="43"/>
      <c r="Q82" s="43"/>
      <c r="R82" s="43"/>
    </row>
    <row r="83" spans="3:19" x14ac:dyDescent="0.25">
      <c r="C83" s="43"/>
      <c r="P83" s="43"/>
      <c r="Q83" s="43"/>
      <c r="R83" s="43"/>
      <c r="S83" s="43"/>
    </row>
    <row r="84" spans="3:19" x14ac:dyDescent="0.25">
      <c r="C84" s="43"/>
      <c r="P84" s="43"/>
      <c r="Q84" s="43"/>
      <c r="R84" s="43"/>
    </row>
    <row r="85" spans="3:19" x14ac:dyDescent="0.25">
      <c r="C85" s="43"/>
      <c r="P85" s="43"/>
      <c r="Q85" s="43"/>
      <c r="R85" s="43"/>
    </row>
    <row r="86" spans="3:19" x14ac:dyDescent="0.25">
      <c r="C86" s="43"/>
      <c r="P86" s="43"/>
      <c r="Q86" s="43"/>
      <c r="R86" s="43"/>
    </row>
    <row r="87" spans="3:19" x14ac:dyDescent="0.25">
      <c r="C87" s="43"/>
      <c r="P87" s="43"/>
      <c r="Q87" s="43"/>
      <c r="R87" s="43"/>
    </row>
    <row r="88" spans="3:19" x14ac:dyDescent="0.25">
      <c r="C88" s="43"/>
      <c r="P88" s="43"/>
      <c r="Q88" s="43"/>
      <c r="R88" s="43"/>
    </row>
    <row r="89" spans="3:19" x14ac:dyDescent="0.25">
      <c r="C89" s="43"/>
      <c r="P89" s="43"/>
      <c r="Q89" s="43"/>
      <c r="R89" s="43"/>
    </row>
    <row r="90" spans="3:19" x14ac:dyDescent="0.25">
      <c r="C90" s="43"/>
      <c r="P90" s="43"/>
      <c r="Q90" s="43"/>
      <c r="R90" s="43"/>
    </row>
    <row r="91" spans="3:19" x14ac:dyDescent="0.25">
      <c r="C91" s="43"/>
      <c r="M91" s="43"/>
    </row>
    <row r="92" spans="3:19" x14ac:dyDescent="0.25">
      <c r="C92" s="43"/>
      <c r="M92" s="43"/>
    </row>
    <row r="93" spans="3:19" x14ac:dyDescent="0.25">
      <c r="C93" s="43"/>
    </row>
    <row r="94" spans="3:19" x14ac:dyDescent="0.25">
      <c r="C94" s="43"/>
    </row>
    <row r="95" spans="3:19" x14ac:dyDescent="0.25">
      <c r="C95" s="43"/>
      <c r="M95" s="43"/>
    </row>
    <row r="96" spans="3:19" x14ac:dyDescent="0.25">
      <c r="C96" s="43"/>
    </row>
    <row r="97" spans="3:13" x14ac:dyDescent="0.25">
      <c r="C97" s="43"/>
      <c r="M97" s="43"/>
    </row>
    <row r="98" spans="3:13" x14ac:dyDescent="0.25">
      <c r="C98" s="43"/>
    </row>
    <row r="99" spans="3:13" x14ac:dyDescent="0.25">
      <c r="C99" s="43"/>
    </row>
    <row r="100" spans="3:13" x14ac:dyDescent="0.25">
      <c r="C100" s="43"/>
    </row>
    <row r="101" spans="3:13" x14ac:dyDescent="0.25">
      <c r="C101" s="43"/>
    </row>
    <row r="102" spans="3:13" x14ac:dyDescent="0.25">
      <c r="C102" s="43"/>
    </row>
    <row r="103" spans="3:13" x14ac:dyDescent="0.25">
      <c r="C103" s="43"/>
    </row>
    <row r="104" spans="3:13" x14ac:dyDescent="0.25">
      <c r="C104" s="43"/>
    </row>
    <row r="105" spans="3:13" x14ac:dyDescent="0.25">
      <c r="C105" s="43"/>
    </row>
    <row r="106" spans="3:13" x14ac:dyDescent="0.25">
      <c r="C106" s="43"/>
    </row>
    <row r="107" spans="3:13" x14ac:dyDescent="0.25">
      <c r="C107" s="43"/>
    </row>
    <row r="108" spans="3:13" x14ac:dyDescent="0.25">
      <c r="C108" s="43"/>
    </row>
    <row r="109" spans="3:13" x14ac:dyDescent="0.25">
      <c r="C109" s="43"/>
    </row>
    <row r="110" spans="3:13" x14ac:dyDescent="0.25">
      <c r="C110" s="43"/>
    </row>
    <row r="111" spans="3:13" x14ac:dyDescent="0.25">
      <c r="C111" s="43"/>
    </row>
    <row r="112" spans="3:13" x14ac:dyDescent="0.25">
      <c r="C112" s="43"/>
    </row>
    <row r="113" spans="3:3" x14ac:dyDescent="0.25">
      <c r="C113" s="43"/>
    </row>
    <row r="114" spans="3:3" x14ac:dyDescent="0.25">
      <c r="C114" s="43"/>
    </row>
    <row r="115" spans="3:3" x14ac:dyDescent="0.25">
      <c r="C115" s="43"/>
    </row>
    <row r="116" spans="3:3" x14ac:dyDescent="0.25">
      <c r="C116" s="43"/>
    </row>
    <row r="117" spans="3:3" x14ac:dyDescent="0.25">
      <c r="C117" s="43"/>
    </row>
    <row r="118" spans="3:3" x14ac:dyDescent="0.25">
      <c r="C118" s="43"/>
    </row>
    <row r="119" spans="3:3" x14ac:dyDescent="0.25">
      <c r="C119" s="43"/>
    </row>
    <row r="120" spans="3:3" x14ac:dyDescent="0.25">
      <c r="C120" s="43"/>
    </row>
    <row r="121" spans="3:3" x14ac:dyDescent="0.25">
      <c r="C121" s="43"/>
    </row>
    <row r="122" spans="3:3" x14ac:dyDescent="0.25">
      <c r="C122" s="43"/>
    </row>
    <row r="123" spans="3:3" x14ac:dyDescent="0.25">
      <c r="C123" s="43"/>
    </row>
    <row r="124" spans="3:3" x14ac:dyDescent="0.25">
      <c r="C124" s="43"/>
    </row>
    <row r="125" spans="3:3" x14ac:dyDescent="0.25">
      <c r="C125" s="43"/>
    </row>
    <row r="126" spans="3:3" x14ac:dyDescent="0.25">
      <c r="C126" s="43"/>
    </row>
    <row r="127" spans="3:3" x14ac:dyDescent="0.25">
      <c r="C127" s="43"/>
    </row>
    <row r="128" spans="3:3" x14ac:dyDescent="0.25">
      <c r="C128" s="43"/>
    </row>
    <row r="129" spans="3:3" x14ac:dyDescent="0.25">
      <c r="C129" s="43"/>
    </row>
    <row r="130" spans="3:3" x14ac:dyDescent="0.25">
      <c r="C130" s="43"/>
    </row>
    <row r="131" spans="3:3" x14ac:dyDescent="0.25">
      <c r="C131" s="43"/>
    </row>
    <row r="132" spans="3:3" x14ac:dyDescent="0.25">
      <c r="C132" s="43"/>
    </row>
    <row r="133" spans="3:3" x14ac:dyDescent="0.25">
      <c r="C133" s="43"/>
    </row>
    <row r="134" spans="3:3" x14ac:dyDescent="0.25">
      <c r="C134" s="43"/>
    </row>
    <row r="135" spans="3:3" x14ac:dyDescent="0.25">
      <c r="C135" s="43"/>
    </row>
    <row r="136" spans="3:3" x14ac:dyDescent="0.25">
      <c r="C136" s="43"/>
    </row>
    <row r="137" spans="3:3" x14ac:dyDescent="0.25">
      <c r="C137" s="43"/>
    </row>
    <row r="138" spans="3:3" x14ac:dyDescent="0.25">
      <c r="C138" s="43"/>
    </row>
    <row r="139" spans="3:3" x14ac:dyDescent="0.25">
      <c r="C139" s="43"/>
    </row>
    <row r="140" spans="3:3" x14ac:dyDescent="0.25">
      <c r="C140" s="43"/>
    </row>
    <row r="141" spans="3:3" x14ac:dyDescent="0.25">
      <c r="C141" s="43"/>
    </row>
    <row r="142" spans="3:3" x14ac:dyDescent="0.25">
      <c r="C142" s="43"/>
    </row>
    <row r="143" spans="3:3" x14ac:dyDescent="0.25">
      <c r="C143" s="43"/>
    </row>
    <row r="144" spans="3:3" x14ac:dyDescent="0.25">
      <c r="C144" s="43"/>
    </row>
    <row r="145" spans="3:3" x14ac:dyDescent="0.25">
      <c r="C145" s="43"/>
    </row>
    <row r="146" spans="3:3" x14ac:dyDescent="0.25">
      <c r="C146" s="43"/>
    </row>
    <row r="147" spans="3:3" x14ac:dyDescent="0.25">
      <c r="C147" s="43"/>
    </row>
    <row r="148" spans="3:3" x14ac:dyDescent="0.25">
      <c r="C148" s="43"/>
    </row>
    <row r="149" spans="3:3" x14ac:dyDescent="0.25">
      <c r="C149" s="43"/>
    </row>
    <row r="150" spans="3:3" x14ac:dyDescent="0.25">
      <c r="C150" s="43"/>
    </row>
    <row r="151" spans="3:3" x14ac:dyDescent="0.25">
      <c r="C151" s="43"/>
    </row>
    <row r="152" spans="3:3" x14ac:dyDescent="0.25">
      <c r="C152" s="43"/>
    </row>
    <row r="153" spans="3:3" x14ac:dyDescent="0.25">
      <c r="C153" s="43"/>
    </row>
    <row r="154" spans="3:3" x14ac:dyDescent="0.25">
      <c r="C154" s="43"/>
    </row>
    <row r="155" spans="3:3" x14ac:dyDescent="0.25">
      <c r="C155" s="43"/>
    </row>
    <row r="156" spans="3:3" x14ac:dyDescent="0.25">
      <c r="C156" s="43"/>
    </row>
    <row r="157" spans="3:3" x14ac:dyDescent="0.25">
      <c r="C157" s="43"/>
    </row>
    <row r="158" spans="3:3" x14ac:dyDescent="0.25">
      <c r="C158" s="43"/>
    </row>
    <row r="159" spans="3:3" x14ac:dyDescent="0.25">
      <c r="C159" s="43"/>
    </row>
    <row r="160" spans="3:3" x14ac:dyDescent="0.25">
      <c r="C160" s="43"/>
    </row>
    <row r="161" spans="3:3" x14ac:dyDescent="0.25">
      <c r="C161" s="43"/>
    </row>
    <row r="162" spans="3:3" x14ac:dyDescent="0.25">
      <c r="C162" s="43"/>
    </row>
    <row r="163" spans="3:3" x14ac:dyDescent="0.25">
      <c r="C163" s="43"/>
    </row>
    <row r="164" spans="3:3" x14ac:dyDescent="0.25">
      <c r="C164" s="43"/>
    </row>
    <row r="165" spans="3:3" x14ac:dyDescent="0.25">
      <c r="C165" s="43"/>
    </row>
    <row r="166" spans="3:3" x14ac:dyDescent="0.25">
      <c r="C166" s="43"/>
    </row>
    <row r="167" spans="3:3" x14ac:dyDescent="0.25">
      <c r="C167" s="43"/>
    </row>
    <row r="168" spans="3:3" x14ac:dyDescent="0.25">
      <c r="C168" s="43"/>
    </row>
    <row r="169" spans="3:3" x14ac:dyDescent="0.25">
      <c r="C169" s="43"/>
    </row>
    <row r="170" spans="3:3" x14ac:dyDescent="0.25">
      <c r="C170" s="43"/>
    </row>
    <row r="171" spans="3:3" x14ac:dyDescent="0.25">
      <c r="C171" s="43"/>
    </row>
    <row r="172" spans="3:3" x14ac:dyDescent="0.25">
      <c r="C172" s="43"/>
    </row>
    <row r="173" spans="3:3" x14ac:dyDescent="0.25">
      <c r="C173" s="43"/>
    </row>
    <row r="174" spans="3:3" x14ac:dyDescent="0.25">
      <c r="C174" s="43"/>
    </row>
    <row r="175" spans="3:3" x14ac:dyDescent="0.25">
      <c r="C175" s="43"/>
    </row>
    <row r="176" spans="3:3" x14ac:dyDescent="0.25">
      <c r="C176" s="43"/>
    </row>
    <row r="177" spans="3:3" x14ac:dyDescent="0.25">
      <c r="C177" s="43"/>
    </row>
    <row r="178" spans="3:3" x14ac:dyDescent="0.25">
      <c r="C178" s="43"/>
    </row>
    <row r="179" spans="3:3" x14ac:dyDescent="0.25">
      <c r="C179" s="43"/>
    </row>
    <row r="180" spans="3:3" x14ac:dyDescent="0.25">
      <c r="C180" s="43"/>
    </row>
    <row r="181" spans="3:3" x14ac:dyDescent="0.25">
      <c r="C181" s="43"/>
    </row>
    <row r="182" spans="3:3" x14ac:dyDescent="0.25">
      <c r="C182" s="43"/>
    </row>
    <row r="183" spans="3:3" x14ac:dyDescent="0.25">
      <c r="C183" s="43"/>
    </row>
    <row r="184" spans="3:3" x14ac:dyDescent="0.25">
      <c r="C184" s="43"/>
    </row>
    <row r="185" spans="3:3" x14ac:dyDescent="0.25">
      <c r="C185" s="43"/>
    </row>
    <row r="186" spans="3:3" x14ac:dyDescent="0.25">
      <c r="C186" s="43"/>
    </row>
    <row r="187" spans="3:3" x14ac:dyDescent="0.25">
      <c r="C187" s="43"/>
    </row>
    <row r="188" spans="3:3" x14ac:dyDescent="0.25">
      <c r="C188" s="43"/>
    </row>
    <row r="189" spans="3:3" x14ac:dyDescent="0.25">
      <c r="C189" s="43"/>
    </row>
    <row r="190" spans="3:3" x14ac:dyDescent="0.25">
      <c r="C190" s="43"/>
    </row>
    <row r="191" spans="3:3" x14ac:dyDescent="0.25">
      <c r="C191" s="43"/>
    </row>
    <row r="192" spans="3:3" x14ac:dyDescent="0.25">
      <c r="C192" s="43"/>
    </row>
    <row r="193" spans="3:3" x14ac:dyDescent="0.25">
      <c r="C193" s="43"/>
    </row>
    <row r="194" spans="3:3" x14ac:dyDescent="0.25">
      <c r="C194" s="43"/>
    </row>
    <row r="195" spans="3:3" x14ac:dyDescent="0.25">
      <c r="C195" s="43"/>
    </row>
    <row r="196" spans="3:3" x14ac:dyDescent="0.25">
      <c r="C196" s="43"/>
    </row>
    <row r="197" spans="3:3" x14ac:dyDescent="0.25">
      <c r="C197" s="43"/>
    </row>
    <row r="198" spans="3:3" x14ac:dyDescent="0.25">
      <c r="C198" s="43"/>
    </row>
    <row r="199" spans="3:3" x14ac:dyDescent="0.25">
      <c r="C199" s="43"/>
    </row>
    <row r="200" spans="3:3" x14ac:dyDescent="0.25">
      <c r="C200" s="43"/>
    </row>
    <row r="201" spans="3:3" x14ac:dyDescent="0.25">
      <c r="C201" s="43"/>
    </row>
    <row r="202" spans="3:3" x14ac:dyDescent="0.25">
      <c r="C202" s="43"/>
    </row>
    <row r="203" spans="3:3" x14ac:dyDescent="0.25">
      <c r="C203" s="43"/>
    </row>
    <row r="204" spans="3:3" x14ac:dyDescent="0.25">
      <c r="C204" s="43"/>
    </row>
    <row r="205" spans="3:3" x14ac:dyDescent="0.25">
      <c r="C205" s="43"/>
    </row>
    <row r="206" spans="3:3" x14ac:dyDescent="0.25">
      <c r="C206" s="43"/>
    </row>
    <row r="207" spans="3:3" x14ac:dyDescent="0.25">
      <c r="C207" s="43"/>
    </row>
    <row r="208" spans="3:3" x14ac:dyDescent="0.25">
      <c r="C208" s="43"/>
    </row>
    <row r="209" spans="3:3" x14ac:dyDescent="0.25">
      <c r="C209" s="43"/>
    </row>
    <row r="210" spans="3:3" x14ac:dyDescent="0.25">
      <c r="C210" s="43"/>
    </row>
    <row r="211" spans="3:3" x14ac:dyDescent="0.25">
      <c r="C211" s="43"/>
    </row>
    <row r="212" spans="3:3" x14ac:dyDescent="0.25">
      <c r="C212" s="43"/>
    </row>
    <row r="213" spans="3:3" x14ac:dyDescent="0.25">
      <c r="C213" s="43"/>
    </row>
    <row r="214" spans="3:3" x14ac:dyDescent="0.25">
      <c r="C214" s="43"/>
    </row>
    <row r="215" spans="3:3" x14ac:dyDescent="0.25">
      <c r="C215" s="43"/>
    </row>
    <row r="216" spans="3:3" x14ac:dyDescent="0.25">
      <c r="C216" s="43"/>
    </row>
    <row r="217" spans="3:3" x14ac:dyDescent="0.25">
      <c r="C217" s="43"/>
    </row>
    <row r="218" spans="3:3" x14ac:dyDescent="0.25">
      <c r="C218" s="43"/>
    </row>
    <row r="219" spans="3:3" x14ac:dyDescent="0.25">
      <c r="C219" s="43"/>
    </row>
    <row r="220" spans="3:3" x14ac:dyDescent="0.25">
      <c r="C220" s="43"/>
    </row>
    <row r="221" spans="3:3" x14ac:dyDescent="0.25">
      <c r="C221" s="43"/>
    </row>
    <row r="222" spans="3:3" x14ac:dyDescent="0.25">
      <c r="C222" s="43"/>
    </row>
    <row r="223" spans="3:3" x14ac:dyDescent="0.25">
      <c r="C223" s="43"/>
    </row>
    <row r="224" spans="3:3" x14ac:dyDescent="0.25">
      <c r="C224" s="43"/>
    </row>
    <row r="225" spans="3:3" x14ac:dyDescent="0.25">
      <c r="C225" s="43"/>
    </row>
    <row r="226" spans="3:3" x14ac:dyDescent="0.25">
      <c r="C226" s="43"/>
    </row>
    <row r="227" spans="3:3" x14ac:dyDescent="0.25">
      <c r="C227" s="43"/>
    </row>
    <row r="228" spans="3:3" x14ac:dyDescent="0.25">
      <c r="C228" s="43"/>
    </row>
    <row r="229" spans="3:3" x14ac:dyDescent="0.25">
      <c r="C229" s="43"/>
    </row>
    <row r="230" spans="3:3" x14ac:dyDescent="0.25">
      <c r="C230" s="43"/>
    </row>
    <row r="231" spans="3:3" x14ac:dyDescent="0.25">
      <c r="C231" s="43"/>
    </row>
    <row r="232" spans="3:3" x14ac:dyDescent="0.25">
      <c r="C232" s="43"/>
    </row>
    <row r="233" spans="3:3" x14ac:dyDescent="0.25">
      <c r="C233" s="43"/>
    </row>
    <row r="234" spans="3:3" x14ac:dyDescent="0.25">
      <c r="C234" s="43"/>
    </row>
    <row r="235" spans="3:3" x14ac:dyDescent="0.25">
      <c r="C235" s="43"/>
    </row>
    <row r="236" spans="3:3" x14ac:dyDescent="0.25">
      <c r="C236" s="43"/>
    </row>
    <row r="237" spans="3:3" x14ac:dyDescent="0.25">
      <c r="C237" s="43"/>
    </row>
    <row r="238" spans="3:3" x14ac:dyDescent="0.25">
      <c r="C238" s="43"/>
    </row>
    <row r="239" spans="3:3" x14ac:dyDescent="0.25">
      <c r="C239" s="43"/>
    </row>
    <row r="240" spans="3:3" x14ac:dyDescent="0.25">
      <c r="C240" s="43"/>
    </row>
    <row r="241" spans="3:3" x14ac:dyDescent="0.25">
      <c r="C241" s="43"/>
    </row>
    <row r="242" spans="3:3" x14ac:dyDescent="0.25">
      <c r="C242" s="43"/>
    </row>
    <row r="243" spans="3:3" x14ac:dyDescent="0.25">
      <c r="C243" s="43"/>
    </row>
    <row r="244" spans="3:3" x14ac:dyDescent="0.25">
      <c r="C244" s="43"/>
    </row>
    <row r="245" spans="3:3" x14ac:dyDescent="0.25">
      <c r="C245" s="43"/>
    </row>
    <row r="246" spans="3:3" x14ac:dyDescent="0.25">
      <c r="C246" s="43"/>
    </row>
    <row r="247" spans="3:3" x14ac:dyDescent="0.25">
      <c r="C247" s="43"/>
    </row>
    <row r="248" spans="3:3" x14ac:dyDescent="0.25">
      <c r="C248" s="43"/>
    </row>
    <row r="249" spans="3:3" x14ac:dyDescent="0.25">
      <c r="C249" s="43"/>
    </row>
    <row r="250" spans="3:3" x14ac:dyDescent="0.25">
      <c r="C250" s="43"/>
    </row>
    <row r="251" spans="3:3" x14ac:dyDescent="0.25">
      <c r="C251" s="43"/>
    </row>
    <row r="252" spans="3:3" x14ac:dyDescent="0.25">
      <c r="C252" s="43"/>
    </row>
    <row r="253" spans="3:3" x14ac:dyDescent="0.25">
      <c r="C253" s="43"/>
    </row>
    <row r="254" spans="3:3" x14ac:dyDescent="0.25">
      <c r="C254" s="43"/>
    </row>
    <row r="255" spans="3:3" x14ac:dyDescent="0.25">
      <c r="C255" s="43"/>
    </row>
    <row r="256" spans="3:3" x14ac:dyDescent="0.25">
      <c r="C256" s="43"/>
    </row>
    <row r="257" spans="3:3" x14ac:dyDescent="0.25">
      <c r="C257" s="43"/>
    </row>
    <row r="258" spans="3:3" x14ac:dyDescent="0.25">
      <c r="C258" s="43"/>
    </row>
    <row r="259" spans="3:3" x14ac:dyDescent="0.25">
      <c r="C259" s="43"/>
    </row>
    <row r="260" spans="3:3" x14ac:dyDescent="0.25">
      <c r="C260" s="43"/>
    </row>
    <row r="261" spans="3:3" x14ac:dyDescent="0.25">
      <c r="C261" s="43"/>
    </row>
    <row r="262" spans="3:3" x14ac:dyDescent="0.25">
      <c r="C262" s="43"/>
    </row>
    <row r="263" spans="3:3" x14ac:dyDescent="0.25">
      <c r="C263" s="43"/>
    </row>
    <row r="264" spans="3:3" x14ac:dyDescent="0.25">
      <c r="C264" s="43"/>
    </row>
    <row r="265" spans="3:3" x14ac:dyDescent="0.25">
      <c r="C265" s="43"/>
    </row>
    <row r="266" spans="3:3" x14ac:dyDescent="0.25">
      <c r="C266" s="43"/>
    </row>
    <row r="267" spans="3:3" x14ac:dyDescent="0.25">
      <c r="C267" s="43"/>
    </row>
    <row r="268" spans="3:3" x14ac:dyDescent="0.25">
      <c r="C268" s="43"/>
    </row>
    <row r="269" spans="3:3" x14ac:dyDescent="0.25">
      <c r="C269" s="43"/>
    </row>
    <row r="270" spans="3:3" x14ac:dyDescent="0.25">
      <c r="C270" s="43"/>
    </row>
    <row r="271" spans="3:3" x14ac:dyDescent="0.25">
      <c r="C271" s="43"/>
    </row>
    <row r="272" spans="3:3" x14ac:dyDescent="0.25">
      <c r="C272" s="43"/>
    </row>
    <row r="273" spans="3:3" x14ac:dyDescent="0.25">
      <c r="C273" s="43"/>
    </row>
    <row r="274" spans="3:3" x14ac:dyDescent="0.25">
      <c r="C274" s="43"/>
    </row>
    <row r="275" spans="3:3" x14ac:dyDescent="0.25">
      <c r="C275" s="43"/>
    </row>
    <row r="276" spans="3:3" x14ac:dyDescent="0.25">
      <c r="C276" s="43"/>
    </row>
    <row r="277" spans="3:3" x14ac:dyDescent="0.25">
      <c r="C277" s="43"/>
    </row>
    <row r="278" spans="3:3" x14ac:dyDescent="0.25">
      <c r="C278" s="43"/>
    </row>
    <row r="279" spans="3:3" x14ac:dyDescent="0.25">
      <c r="C279" s="43"/>
    </row>
    <row r="280" spans="3:3" x14ac:dyDescent="0.25">
      <c r="C280" s="43"/>
    </row>
    <row r="281" spans="3:3" x14ac:dyDescent="0.25">
      <c r="C281" s="43"/>
    </row>
    <row r="282" spans="3:3" x14ac:dyDescent="0.25">
      <c r="C282" s="43"/>
    </row>
    <row r="283" spans="3:3" x14ac:dyDescent="0.25">
      <c r="C283" s="43"/>
    </row>
    <row r="284" spans="3:3" x14ac:dyDescent="0.25">
      <c r="C284" s="43"/>
    </row>
    <row r="285" spans="3:3" x14ac:dyDescent="0.25">
      <c r="C285" s="43"/>
    </row>
    <row r="286" spans="3:3" x14ac:dyDescent="0.25">
      <c r="C286" s="43"/>
    </row>
    <row r="287" spans="3:3" x14ac:dyDescent="0.25">
      <c r="C287" s="43"/>
    </row>
    <row r="288" spans="3:3" x14ac:dyDescent="0.25">
      <c r="C288" s="43"/>
    </row>
    <row r="289" spans="3:3" x14ac:dyDescent="0.25">
      <c r="C289" s="43"/>
    </row>
    <row r="290" spans="3:3" x14ac:dyDescent="0.25">
      <c r="C290" s="43"/>
    </row>
    <row r="291" spans="3:3" x14ac:dyDescent="0.25">
      <c r="C291" s="43"/>
    </row>
    <row r="292" spans="3:3" x14ac:dyDescent="0.25">
      <c r="C292" s="43"/>
    </row>
    <row r="293" spans="3:3" x14ac:dyDescent="0.25">
      <c r="C293" s="43"/>
    </row>
    <row r="294" spans="3:3" x14ac:dyDescent="0.25">
      <c r="C294" s="43"/>
    </row>
    <row r="295" spans="3:3" x14ac:dyDescent="0.25">
      <c r="C295" s="43"/>
    </row>
    <row r="296" spans="3:3" x14ac:dyDescent="0.25">
      <c r="C296" s="43"/>
    </row>
    <row r="297" spans="3:3" x14ac:dyDescent="0.25">
      <c r="C297" s="43"/>
    </row>
    <row r="298" spans="3:3" x14ac:dyDescent="0.25">
      <c r="C298" s="43"/>
    </row>
    <row r="299" spans="3:3" x14ac:dyDescent="0.25">
      <c r="C299" s="43"/>
    </row>
    <row r="300" spans="3:3" x14ac:dyDescent="0.25">
      <c r="C300" s="43"/>
    </row>
    <row r="301" spans="3:3" x14ac:dyDescent="0.25">
      <c r="C301" s="43"/>
    </row>
    <row r="302" spans="3:3" x14ac:dyDescent="0.25">
      <c r="C302" s="43"/>
    </row>
    <row r="303" spans="3:3" x14ac:dyDescent="0.25">
      <c r="C303" s="43"/>
    </row>
    <row r="304" spans="3:3" x14ac:dyDescent="0.25">
      <c r="C304" s="43"/>
    </row>
    <row r="305" spans="3:3" x14ac:dyDescent="0.25">
      <c r="C305" s="43"/>
    </row>
    <row r="306" spans="3:3" x14ac:dyDescent="0.25">
      <c r="C306" s="43"/>
    </row>
    <row r="307" spans="3:3" x14ac:dyDescent="0.25">
      <c r="C307" s="43"/>
    </row>
    <row r="308" spans="3:3" x14ac:dyDescent="0.25">
      <c r="C308" s="43"/>
    </row>
    <row r="309" spans="3:3" x14ac:dyDescent="0.25">
      <c r="C309" s="43"/>
    </row>
    <row r="310" spans="3:3" x14ac:dyDescent="0.25">
      <c r="C310" s="43"/>
    </row>
    <row r="311" spans="3:3" x14ac:dyDescent="0.25">
      <c r="C311" s="43"/>
    </row>
    <row r="312" spans="3:3" x14ac:dyDescent="0.25">
      <c r="C312" s="43"/>
    </row>
    <row r="313" spans="3:3" x14ac:dyDescent="0.25">
      <c r="C313" s="43"/>
    </row>
    <row r="314" spans="3:3" x14ac:dyDescent="0.25">
      <c r="C314" s="43"/>
    </row>
    <row r="315" spans="3:3" x14ac:dyDescent="0.25">
      <c r="C315" s="43"/>
    </row>
    <row r="316" spans="3:3" x14ac:dyDescent="0.25">
      <c r="C316" s="43"/>
    </row>
    <row r="317" spans="3:3" x14ac:dyDescent="0.25">
      <c r="C317" s="43"/>
    </row>
    <row r="318" spans="3:3" x14ac:dyDescent="0.25">
      <c r="C318" s="43"/>
    </row>
    <row r="319" spans="3:3" x14ac:dyDescent="0.25">
      <c r="C319" s="43"/>
    </row>
    <row r="320" spans="3:3" x14ac:dyDescent="0.25">
      <c r="C320" s="43"/>
    </row>
    <row r="321" spans="3:3" x14ac:dyDescent="0.25">
      <c r="C321" s="43"/>
    </row>
    <row r="322" spans="3:3" x14ac:dyDescent="0.25">
      <c r="C322" s="43"/>
    </row>
    <row r="323" spans="3:3" x14ac:dyDescent="0.25">
      <c r="C323" s="43"/>
    </row>
    <row r="324" spans="3:3" x14ac:dyDescent="0.25">
      <c r="C324" s="43"/>
    </row>
    <row r="325" spans="3:3" x14ac:dyDescent="0.25">
      <c r="C325" s="43"/>
    </row>
    <row r="326" spans="3:3" x14ac:dyDescent="0.25">
      <c r="C326" s="43"/>
    </row>
    <row r="327" spans="3:3" x14ac:dyDescent="0.25">
      <c r="C327" s="43"/>
    </row>
    <row r="328" spans="3:3" x14ac:dyDescent="0.25">
      <c r="C328" s="43"/>
    </row>
    <row r="329" spans="3:3" x14ac:dyDescent="0.25">
      <c r="C329" s="43"/>
    </row>
    <row r="330" spans="3:3" x14ac:dyDescent="0.25">
      <c r="C330" s="43"/>
    </row>
    <row r="331" spans="3:3" x14ac:dyDescent="0.25">
      <c r="C331" s="43"/>
    </row>
    <row r="332" spans="3:3" x14ac:dyDescent="0.25">
      <c r="C332" s="43"/>
    </row>
    <row r="333" spans="3:3" x14ac:dyDescent="0.25">
      <c r="C333" s="43"/>
    </row>
    <row r="334" spans="3:3" x14ac:dyDescent="0.25">
      <c r="C334" s="43"/>
    </row>
    <row r="335" spans="3:3" x14ac:dyDescent="0.25">
      <c r="C335" s="43"/>
    </row>
    <row r="336" spans="3:3" x14ac:dyDescent="0.25">
      <c r="C336" s="43"/>
    </row>
    <row r="337" spans="3:3" x14ac:dyDescent="0.25">
      <c r="C337" s="43"/>
    </row>
    <row r="338" spans="3:3" x14ac:dyDescent="0.25">
      <c r="C338" s="43"/>
    </row>
    <row r="339" spans="3:3" x14ac:dyDescent="0.25">
      <c r="C339" s="43"/>
    </row>
    <row r="340" spans="3:3" x14ac:dyDescent="0.25">
      <c r="C340" s="43"/>
    </row>
    <row r="341" spans="3:3" x14ac:dyDescent="0.25">
      <c r="C341" s="43"/>
    </row>
    <row r="342" spans="3:3" x14ac:dyDescent="0.25">
      <c r="C342" s="43"/>
    </row>
    <row r="343" spans="3:3" x14ac:dyDescent="0.25">
      <c r="C343" s="43"/>
    </row>
  </sheetData>
  <phoneticPr fontId="5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6B604-2269-4441-993A-244582A0D5F9}">
  <dimension ref="A1:J11"/>
  <sheetViews>
    <sheetView workbookViewId="0"/>
  </sheetViews>
  <sheetFormatPr baseColWidth="10" defaultColWidth="11.42578125" defaultRowHeight="12.75" x14ac:dyDescent="0.2"/>
  <cols>
    <col min="1" max="1" width="8.140625" style="41" customWidth="1"/>
    <col min="2" max="2" width="17.5703125" style="41" customWidth="1"/>
    <col min="3" max="4" width="12.140625" style="41" customWidth="1"/>
    <col min="5" max="5" width="13.85546875" style="41" customWidth="1"/>
    <col min="6" max="6" width="16.85546875" style="41" customWidth="1"/>
    <col min="7" max="7" width="17.7109375" style="41" customWidth="1"/>
    <col min="8" max="8" width="18.5703125" style="41" customWidth="1"/>
    <col min="9" max="16384" width="11.42578125" style="41"/>
  </cols>
  <sheetData>
    <row r="1" spans="1:10" x14ac:dyDescent="0.2">
      <c r="A1" s="41" t="s">
        <v>34</v>
      </c>
      <c r="B1" s="41" t="s">
        <v>145</v>
      </c>
      <c r="C1" s="46"/>
      <c r="D1" s="46"/>
      <c r="E1" s="46"/>
      <c r="F1" s="46"/>
      <c r="G1" s="46"/>
      <c r="H1" s="46"/>
      <c r="I1" s="46"/>
      <c r="J1" s="46"/>
    </row>
    <row r="2" spans="1:10" x14ac:dyDescent="0.2">
      <c r="A2" s="118">
        <v>2016</v>
      </c>
      <c r="B2" s="41">
        <v>242.2</v>
      </c>
      <c r="E2" s="44"/>
      <c r="F2" s="44"/>
      <c r="G2" s="45"/>
      <c r="H2" s="45"/>
    </row>
    <row r="3" spans="1:10" x14ac:dyDescent="0.2">
      <c r="A3" s="118">
        <f t="shared" ref="A3:A11" si="0">A2+1</f>
        <v>2017</v>
      </c>
      <c r="B3" s="120">
        <v>257.5</v>
      </c>
      <c r="E3" s="44"/>
      <c r="F3" s="44"/>
      <c r="G3" s="45"/>
      <c r="H3" s="45"/>
    </row>
    <row r="4" spans="1:10" x14ac:dyDescent="0.2">
      <c r="A4" s="118">
        <f t="shared" si="0"/>
        <v>2018</v>
      </c>
      <c r="B4" s="120">
        <v>255.29245319866499</v>
      </c>
      <c r="E4" s="44"/>
      <c r="F4" s="44"/>
      <c r="G4" s="45"/>
      <c r="H4" s="45"/>
    </row>
    <row r="5" spans="1:10" x14ac:dyDescent="0.2">
      <c r="A5" s="118">
        <f t="shared" si="0"/>
        <v>2019</v>
      </c>
      <c r="B5" s="120">
        <v>238.09999999999997</v>
      </c>
    </row>
    <row r="6" spans="1:10" x14ac:dyDescent="0.2">
      <c r="A6" s="118">
        <f t="shared" si="0"/>
        <v>2020</v>
      </c>
      <c r="B6" s="120">
        <v>220.15944999999996</v>
      </c>
    </row>
    <row r="7" spans="1:10" x14ac:dyDescent="0.2">
      <c r="A7" s="119">
        <f t="shared" si="0"/>
        <v>2021</v>
      </c>
      <c r="B7" s="120">
        <v>229.45243007575701</v>
      </c>
    </row>
    <row r="8" spans="1:10" x14ac:dyDescent="0.2">
      <c r="A8" s="119">
        <f t="shared" si="0"/>
        <v>2022</v>
      </c>
      <c r="B8" s="120">
        <v>244.41074239999998</v>
      </c>
    </row>
    <row r="9" spans="1:10" x14ac:dyDescent="0.2">
      <c r="A9" s="119">
        <f t="shared" si="0"/>
        <v>2023</v>
      </c>
      <c r="B9" s="120">
        <v>270.39115254830898</v>
      </c>
    </row>
    <row r="10" spans="1:10" x14ac:dyDescent="0.2">
      <c r="A10" s="119">
        <f t="shared" si="0"/>
        <v>2024</v>
      </c>
      <c r="B10" s="120">
        <v>253.85271672999653</v>
      </c>
    </row>
    <row r="11" spans="1:10" x14ac:dyDescent="0.2">
      <c r="A11" s="119">
        <f t="shared" si="0"/>
        <v>2025</v>
      </c>
      <c r="B11" s="121">
        <v>279.82032031188402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41CE7-8BAE-46FF-8D24-D770AE70CB60}">
  <dimension ref="A1:H11"/>
  <sheetViews>
    <sheetView zoomScaleNormal="100" workbookViewId="0"/>
  </sheetViews>
  <sheetFormatPr baseColWidth="10" defaultColWidth="11.42578125" defaultRowHeight="12.75" x14ac:dyDescent="0.2"/>
  <cols>
    <col min="1" max="1" width="9.7109375" style="41" customWidth="1"/>
    <col min="2" max="2" width="19.28515625" style="41" customWidth="1"/>
    <col min="3" max="3" width="17.42578125" style="41" bestFit="1" customWidth="1"/>
    <col min="4" max="4" width="20.42578125" style="41" customWidth="1"/>
    <col min="5" max="5" width="11.42578125" style="41"/>
    <col min="6" max="6" width="11.42578125" style="41" customWidth="1"/>
    <col min="7" max="7" width="15.42578125" style="41" customWidth="1"/>
    <col min="8" max="8" width="11.42578125" style="41"/>
    <col min="9" max="9" width="12.7109375" style="41" customWidth="1"/>
    <col min="10" max="16384" width="11.42578125" style="41"/>
  </cols>
  <sheetData>
    <row r="1" spans="1:8" ht="25.5" x14ac:dyDescent="0.2">
      <c r="A1" s="124" t="s">
        <v>34</v>
      </c>
      <c r="B1" s="125" t="s">
        <v>146</v>
      </c>
      <c r="C1" s="125" t="s">
        <v>147</v>
      </c>
      <c r="D1" s="125" t="s">
        <v>148</v>
      </c>
      <c r="E1" s="125" t="s">
        <v>138</v>
      </c>
      <c r="F1" s="125" t="s">
        <v>135</v>
      </c>
      <c r="G1" s="125" t="s">
        <v>149</v>
      </c>
      <c r="H1" s="123"/>
    </row>
    <row r="2" spans="1:8" x14ac:dyDescent="0.2">
      <c r="A2" s="41">
        <v>2016</v>
      </c>
      <c r="B2" s="122">
        <v>13.913851050575991</v>
      </c>
      <c r="C2" s="122">
        <v>0.66453771972889908</v>
      </c>
      <c r="D2" s="122">
        <v>40.210032730371651</v>
      </c>
      <c r="E2" s="122">
        <v>32.672610209173705</v>
      </c>
      <c r="F2" s="122">
        <v>5.4058508745215237</v>
      </c>
      <c r="G2" s="122">
        <v>7.1325682694651755</v>
      </c>
    </row>
    <row r="3" spans="1:8" x14ac:dyDescent="0.2">
      <c r="A3" s="41">
        <v>2017</v>
      </c>
      <c r="B3" s="122">
        <v>9.8221759409280534</v>
      </c>
      <c r="C3" s="122">
        <v>0.60528568021201823</v>
      </c>
      <c r="D3" s="122">
        <v>40.557173318241205</v>
      </c>
      <c r="E3" s="122">
        <v>35.244746948664172</v>
      </c>
      <c r="F3" s="122">
        <v>5.2186555701482717</v>
      </c>
      <c r="G3" s="122">
        <v>8.5519625425230235</v>
      </c>
    </row>
    <row r="4" spans="1:8" x14ac:dyDescent="0.2">
      <c r="A4" s="41">
        <f>A3+1</f>
        <v>2018</v>
      </c>
      <c r="B4" s="122">
        <v>17.281252381375701</v>
      </c>
      <c r="C4" s="122">
        <v>1.0571004032795401</v>
      </c>
      <c r="D4" s="122">
        <v>41.6701226233914</v>
      </c>
      <c r="E4" s="122">
        <v>25.467220144559899</v>
      </c>
      <c r="F4" s="122">
        <v>6.0056566297850598</v>
      </c>
      <c r="G4" s="122">
        <v>8.5186478178886595</v>
      </c>
    </row>
    <row r="5" spans="1:8" x14ac:dyDescent="0.2">
      <c r="A5" s="41">
        <v>2019</v>
      </c>
      <c r="B5" s="122">
        <v>7.0253865100927477</v>
      </c>
      <c r="C5" s="122">
        <v>0.85328348922390163</v>
      </c>
      <c r="D5" s="122">
        <v>43.30201552990259</v>
      </c>
      <c r="E5" s="122">
        <v>34.170091965054581</v>
      </c>
      <c r="F5" s="122">
        <v>4.6903011625796438</v>
      </c>
      <c r="G5" s="122">
        <v>9.9589213431465478</v>
      </c>
    </row>
    <row r="6" spans="1:8" x14ac:dyDescent="0.2">
      <c r="A6" s="41">
        <v>2020</v>
      </c>
      <c r="B6" s="122">
        <v>7.507658028228124</v>
      </c>
      <c r="C6" s="122">
        <v>1.0212704329427336</v>
      </c>
      <c r="D6" s="122">
        <v>37.219267216897151</v>
      </c>
      <c r="E6" s="122">
        <v>36.359077488759304</v>
      </c>
      <c r="F6" s="122">
        <v>5.6878772364194727</v>
      </c>
      <c r="G6" s="122">
        <v>12.204849596753208</v>
      </c>
    </row>
    <row r="7" spans="1:8" x14ac:dyDescent="0.2">
      <c r="A7" s="41">
        <v>2021</v>
      </c>
      <c r="B7" s="122">
        <v>6.4315683342709944</v>
      </c>
      <c r="C7" s="122">
        <v>0.87434530655174891</v>
      </c>
      <c r="D7" s="122">
        <v>32.859144376842323</v>
      </c>
      <c r="E7" s="122">
        <v>40.593519001279397</v>
      </c>
      <c r="F7" s="122">
        <v>5.9202427839943104</v>
      </c>
      <c r="G7" s="122">
        <v>13.321180197061233</v>
      </c>
    </row>
    <row r="8" spans="1:8" x14ac:dyDescent="0.2">
      <c r="A8" s="41">
        <v>2022</v>
      </c>
      <c r="B8" s="122">
        <v>8.7418140947423346</v>
      </c>
      <c r="C8" s="122">
        <v>2.4971533986137957</v>
      </c>
      <c r="D8" s="122">
        <v>31.709239254610154</v>
      </c>
      <c r="E8" s="122">
        <v>36.823860580405217</v>
      </c>
      <c r="F8" s="122">
        <v>7.1079107444606766</v>
      </c>
      <c r="G8" s="122">
        <v>13.120021927167812</v>
      </c>
    </row>
    <row r="9" spans="1:8" x14ac:dyDescent="0.2">
      <c r="A9" s="41">
        <v>2023</v>
      </c>
      <c r="B9" s="122">
        <v>7.1348413567225304</v>
      </c>
      <c r="C9" s="122">
        <v>2.8424838153300409</v>
      </c>
      <c r="D9" s="122">
        <v>33.407923156636187</v>
      </c>
      <c r="E9" s="122">
        <v>38.760016911651448</v>
      </c>
      <c r="F9" s="122">
        <v>6.5031503880086561</v>
      </c>
      <c r="G9" s="122">
        <v>11.351584371651134</v>
      </c>
    </row>
    <row r="10" spans="1:8" x14ac:dyDescent="0.2">
      <c r="A10" s="41">
        <v>2024</v>
      </c>
      <c r="B10" s="122">
        <v>6.4642484097651192</v>
      </c>
      <c r="C10" s="122">
        <v>3.0186621176421573</v>
      </c>
      <c r="D10" s="122">
        <v>33.632742238309902</v>
      </c>
      <c r="E10" s="122">
        <v>39.258484842209938</v>
      </c>
      <c r="F10" s="122">
        <v>5.7769692155868864</v>
      </c>
      <c r="G10" s="122">
        <v>11.848893176486001</v>
      </c>
    </row>
    <row r="11" spans="1:8" x14ac:dyDescent="0.2">
      <c r="A11" s="41">
        <v>2025</v>
      </c>
      <c r="B11" s="122">
        <v>6.26</v>
      </c>
      <c r="C11" s="122">
        <v>2.61</v>
      </c>
      <c r="D11" s="122">
        <v>31.43</v>
      </c>
      <c r="E11" s="122">
        <v>42.21</v>
      </c>
      <c r="F11" s="122">
        <v>5.67</v>
      </c>
      <c r="G11" s="122">
        <v>11.82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85DFC-7818-438B-9A32-75E2D0100FEA}">
  <dimension ref="A1:J22"/>
  <sheetViews>
    <sheetView zoomScaleNormal="100" workbookViewId="0"/>
  </sheetViews>
  <sheetFormatPr baseColWidth="10" defaultColWidth="11.42578125" defaultRowHeight="12.75" x14ac:dyDescent="0.2"/>
  <cols>
    <col min="1" max="1" width="45.85546875" style="47" customWidth="1"/>
    <col min="2" max="4" width="17.42578125" style="47" bestFit="1" customWidth="1"/>
    <col min="5" max="8" width="11.42578125" style="47"/>
    <col min="9" max="9" width="19.5703125" style="47" customWidth="1"/>
    <col min="10" max="16384" width="11.42578125" style="47"/>
  </cols>
  <sheetData>
    <row r="1" spans="1:10" x14ac:dyDescent="0.2">
      <c r="A1" s="47" t="s">
        <v>287</v>
      </c>
      <c r="B1" s="47" t="s">
        <v>294</v>
      </c>
    </row>
    <row r="2" spans="1:10" x14ac:dyDescent="0.2">
      <c r="A2" s="47" t="s">
        <v>148</v>
      </c>
      <c r="B2" s="126">
        <v>0.43779999999999997</v>
      </c>
    </row>
    <row r="3" spans="1:10" x14ac:dyDescent="0.2">
      <c r="A3" s="47" t="s">
        <v>150</v>
      </c>
      <c r="B3" s="126">
        <v>0.19070000000000001</v>
      </c>
    </row>
    <row r="4" spans="1:10" x14ac:dyDescent="0.2">
      <c r="A4" s="47" t="s">
        <v>138</v>
      </c>
      <c r="B4" s="126">
        <v>0.17760000000000001</v>
      </c>
    </row>
    <row r="5" spans="1:10" x14ac:dyDescent="0.2">
      <c r="A5" s="47" t="s">
        <v>146</v>
      </c>
      <c r="B5" s="126">
        <v>4.7199999999999999E-2</v>
      </c>
    </row>
    <row r="6" spans="1:10" x14ac:dyDescent="0.2">
      <c r="A6" s="47" t="s">
        <v>135</v>
      </c>
      <c r="B6" s="126">
        <v>5.3699999999999998E-2</v>
      </c>
    </row>
    <row r="7" spans="1:10" x14ac:dyDescent="0.2">
      <c r="A7" s="47" t="s">
        <v>147</v>
      </c>
      <c r="B7" s="126">
        <v>5.7299999999999997E-2</v>
      </c>
    </row>
    <row r="8" spans="1:10" x14ac:dyDescent="0.2">
      <c r="A8" s="47" t="s">
        <v>149</v>
      </c>
      <c r="B8" s="126">
        <v>3.5700000000000003E-2</v>
      </c>
    </row>
    <row r="10" spans="1:10" x14ac:dyDescent="0.2">
      <c r="B10" s="49"/>
    </row>
    <row r="12" spans="1:10" x14ac:dyDescent="0.2">
      <c r="A12" s="48"/>
    </row>
    <row r="14" spans="1:10" x14ac:dyDescent="0.2">
      <c r="H14" s="50"/>
      <c r="I14" s="51"/>
      <c r="J14" s="52"/>
    </row>
    <row r="15" spans="1:10" x14ac:dyDescent="0.2">
      <c r="H15" s="53"/>
      <c r="I15" s="54"/>
      <c r="J15" s="52"/>
    </row>
    <row r="16" spans="1:10" x14ac:dyDescent="0.2">
      <c r="H16" s="53"/>
      <c r="I16" s="54"/>
      <c r="J16" s="52"/>
    </row>
    <row r="17" spans="2:10" x14ac:dyDescent="0.2">
      <c r="B17" s="55"/>
      <c r="C17" s="56"/>
      <c r="H17" s="53"/>
      <c r="I17" s="54"/>
      <c r="J17" s="52"/>
    </row>
    <row r="18" spans="2:10" x14ac:dyDescent="0.2">
      <c r="B18" s="55"/>
      <c r="C18" s="56"/>
      <c r="H18" s="53"/>
      <c r="I18" s="54"/>
      <c r="J18" s="52"/>
    </row>
    <row r="19" spans="2:10" x14ac:dyDescent="0.2">
      <c r="B19" s="55"/>
      <c r="C19" s="56"/>
      <c r="H19" s="53"/>
      <c r="I19" s="54"/>
      <c r="J19" s="52"/>
    </row>
    <row r="20" spans="2:10" x14ac:dyDescent="0.2">
      <c r="B20" s="55"/>
      <c r="C20" s="56"/>
    </row>
    <row r="21" spans="2:10" x14ac:dyDescent="0.2">
      <c r="B21" s="55"/>
      <c r="C21" s="56"/>
    </row>
    <row r="22" spans="2:10" x14ac:dyDescent="0.2">
      <c r="B22" s="55"/>
      <c r="C22" s="56"/>
    </row>
  </sheetData>
  <pageMargins left="0.7" right="0.7" top="0.78740157499999996" bottom="0.78740157499999996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34EC-CD9E-4A06-AC1C-8C025976EBF7}">
  <sheetPr>
    <pageSetUpPr fitToPage="1"/>
  </sheetPr>
  <dimension ref="A1:G16"/>
  <sheetViews>
    <sheetView zoomScaleNormal="100" workbookViewId="0"/>
  </sheetViews>
  <sheetFormatPr baseColWidth="10" defaultColWidth="11.42578125" defaultRowHeight="12.75" x14ac:dyDescent="0.2"/>
  <cols>
    <col min="1" max="1" width="11.42578125" style="47"/>
    <col min="2" max="2" width="12.42578125" style="47" bestFit="1" customWidth="1"/>
    <col min="3" max="4" width="11.42578125" style="47"/>
    <col min="5" max="5" width="35.7109375" style="47" customWidth="1"/>
    <col min="6" max="16384" width="11.42578125" style="47"/>
  </cols>
  <sheetData>
    <row r="1" spans="1:7" x14ac:dyDescent="0.2">
      <c r="A1" s="127" t="s">
        <v>34</v>
      </c>
      <c r="B1" s="127" t="s">
        <v>151</v>
      </c>
      <c r="E1" s="57"/>
    </row>
    <row r="2" spans="1:7" x14ac:dyDescent="0.2">
      <c r="A2" s="58">
        <v>44561</v>
      </c>
      <c r="B2" s="59">
        <f>218.75701001009+0.05931331003</f>
        <v>218.81632332012001</v>
      </c>
      <c r="E2" s="60"/>
      <c r="F2" s="61"/>
    </row>
    <row r="3" spans="1:7" x14ac:dyDescent="0.2">
      <c r="A3" s="58">
        <v>44926</v>
      </c>
      <c r="B3" s="63">
        <v>187.76983598978001</v>
      </c>
      <c r="E3" s="60"/>
      <c r="F3" s="62"/>
    </row>
    <row r="4" spans="1:7" x14ac:dyDescent="0.2">
      <c r="A4" s="58">
        <v>45291</v>
      </c>
      <c r="B4" s="64">
        <v>202.13</v>
      </c>
      <c r="E4" s="57"/>
    </row>
    <row r="5" spans="1:7" x14ac:dyDescent="0.2">
      <c r="A5" s="58">
        <v>45657</v>
      </c>
      <c r="B5" s="63">
        <v>220.9371267304</v>
      </c>
      <c r="E5" s="60"/>
      <c r="F5" s="61"/>
    </row>
    <row r="6" spans="1:7" x14ac:dyDescent="0.2">
      <c r="A6" s="58">
        <v>46022</v>
      </c>
      <c r="B6" s="63">
        <v>237.49447999577001</v>
      </c>
      <c r="E6" s="60"/>
      <c r="F6" s="62"/>
    </row>
    <row r="8" spans="1:7" x14ac:dyDescent="0.2">
      <c r="E8" s="60"/>
      <c r="F8" s="60"/>
      <c r="G8" s="60"/>
    </row>
    <row r="9" spans="1:7" x14ac:dyDescent="0.2">
      <c r="E9" s="60"/>
      <c r="F9" s="60"/>
      <c r="G9" s="60"/>
    </row>
    <row r="16" spans="1:7" x14ac:dyDescent="0.2">
      <c r="C16" s="65"/>
    </row>
  </sheetData>
  <pageMargins left="0.70866141732283472" right="0.70866141732283472" top="0.78740157480314965" bottom="0.78740157480314965" header="0.31496062992125984" footer="0.31496062992125984"/>
  <pageSetup paperSize="9" scale="83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8714-8115-456A-A6CE-DBC04DD5CCCA}">
  <dimension ref="A1:H25"/>
  <sheetViews>
    <sheetView zoomScaleNormal="100" workbookViewId="0"/>
  </sheetViews>
  <sheetFormatPr baseColWidth="10" defaultColWidth="15.7109375" defaultRowHeight="12.75" x14ac:dyDescent="0.25"/>
  <cols>
    <col min="1" max="1" width="16" style="66" customWidth="1"/>
    <col min="2" max="2" width="15.42578125" style="66" customWidth="1"/>
    <col min="3" max="4" width="15.42578125" style="67" customWidth="1"/>
    <col min="5" max="7" width="15.42578125" style="66" customWidth="1"/>
    <col min="8" max="8" width="16.42578125" style="66" customWidth="1"/>
    <col min="9" max="9" width="12.5703125" style="66" bestFit="1" customWidth="1"/>
    <col min="10" max="10" width="13.140625" style="66" bestFit="1" customWidth="1"/>
    <col min="11" max="11" width="12.140625" style="66" customWidth="1"/>
    <col min="12" max="14" width="15.7109375" style="66" customWidth="1"/>
    <col min="15" max="16384" width="15.7109375" style="66"/>
  </cols>
  <sheetData>
    <row r="1" spans="1:8" ht="38.25" x14ac:dyDescent="0.2">
      <c r="A1" s="132" t="s">
        <v>42</v>
      </c>
      <c r="B1" s="133" t="s">
        <v>170</v>
      </c>
      <c r="C1" s="133" t="s">
        <v>169</v>
      </c>
      <c r="D1" s="133" t="s">
        <v>168</v>
      </c>
      <c r="E1" s="133" t="s">
        <v>167</v>
      </c>
      <c r="F1" s="133" t="s">
        <v>166</v>
      </c>
      <c r="G1" s="133" t="s">
        <v>165</v>
      </c>
      <c r="H1" s="133" t="s">
        <v>152</v>
      </c>
    </row>
    <row r="2" spans="1:8" x14ac:dyDescent="0.2">
      <c r="A2" s="128" t="s">
        <v>164</v>
      </c>
      <c r="B2" s="129">
        <v>7.7880281300000087</v>
      </c>
      <c r="C2" s="129">
        <v>288.60276669000007</v>
      </c>
      <c r="D2" s="129">
        <v>482.37366007000003</v>
      </c>
      <c r="E2" s="129">
        <v>146.07328997000005</v>
      </c>
      <c r="F2" s="129">
        <v>2.9303462600000003</v>
      </c>
      <c r="G2" s="129">
        <v>1.3114008600000004</v>
      </c>
      <c r="H2" s="129">
        <v>929.07949198000017</v>
      </c>
    </row>
    <row r="3" spans="1:8" x14ac:dyDescent="0.2">
      <c r="A3" s="128" t="s">
        <v>163</v>
      </c>
      <c r="B3" s="129">
        <v>-0.10387536999999732</v>
      </c>
      <c r="C3" s="129">
        <v>-19.659720350000001</v>
      </c>
      <c r="D3" s="129">
        <v>460.30251765999998</v>
      </c>
      <c r="E3" s="129">
        <v>-437.37194136999989</v>
      </c>
      <c r="F3" s="129">
        <v>0.7401576299999999</v>
      </c>
      <c r="G3" s="129">
        <v>-12.24373784</v>
      </c>
      <c r="H3" s="129">
        <v>-8.3365996399998892</v>
      </c>
    </row>
    <row r="4" spans="1:8" x14ac:dyDescent="0.2">
      <c r="A4" s="128" t="s">
        <v>162</v>
      </c>
      <c r="B4" s="129">
        <v>-89.935406279999995</v>
      </c>
      <c r="C4" s="129">
        <v>28.491976580000074</v>
      </c>
      <c r="D4" s="129">
        <v>144.86469836000001</v>
      </c>
      <c r="E4" s="129">
        <v>-33.815097400000028</v>
      </c>
      <c r="F4" s="129">
        <v>8.5754590000000006E-2</v>
      </c>
      <c r="G4" s="129">
        <v>1.1764356300000001</v>
      </c>
      <c r="H4" s="129">
        <v>50.868361480000054</v>
      </c>
    </row>
    <row r="5" spans="1:8" x14ac:dyDescent="0.2">
      <c r="A5" s="128" t="s">
        <v>161</v>
      </c>
      <c r="B5" s="129">
        <v>-14.899926399999996</v>
      </c>
      <c r="C5" s="129">
        <v>-40.006695780000044</v>
      </c>
      <c r="D5" s="129">
        <v>420.31665217999995</v>
      </c>
      <c r="E5" s="129">
        <v>362.53328044000006</v>
      </c>
      <c r="F5" s="129">
        <v>-0.16258937999999998</v>
      </c>
      <c r="G5" s="129">
        <v>-5.2860136300000002</v>
      </c>
      <c r="H5" s="129">
        <v>722.49470742999995</v>
      </c>
    </row>
    <row r="6" spans="1:8" x14ac:dyDescent="0.2">
      <c r="A6" s="128" t="s">
        <v>160</v>
      </c>
      <c r="B6" s="129">
        <v>-61.64997988999999</v>
      </c>
      <c r="C6" s="129">
        <v>535.79327395000007</v>
      </c>
      <c r="D6" s="129">
        <v>410.92243664999995</v>
      </c>
      <c r="E6" s="129">
        <v>308.63388764999991</v>
      </c>
      <c r="F6" s="129">
        <v>-0.26026442999999999</v>
      </c>
      <c r="G6" s="129">
        <v>1.5109373200000003</v>
      </c>
      <c r="H6" s="129">
        <v>1194.9502912499997</v>
      </c>
    </row>
    <row r="7" spans="1:8" x14ac:dyDescent="0.2">
      <c r="A7" s="128" t="s">
        <v>159</v>
      </c>
      <c r="B7" s="129">
        <v>-18.512006680000024</v>
      </c>
      <c r="C7" s="129">
        <v>291.56657138000014</v>
      </c>
      <c r="D7" s="129">
        <v>397.41638920000003</v>
      </c>
      <c r="E7" s="129">
        <v>-21.946355900000018</v>
      </c>
      <c r="F7" s="129">
        <v>-0.14818021000000003</v>
      </c>
      <c r="G7" s="129">
        <v>2.8686841300000001</v>
      </c>
      <c r="H7" s="129">
        <v>651.24510192000002</v>
      </c>
    </row>
    <row r="8" spans="1:8" x14ac:dyDescent="0.2">
      <c r="A8" s="128" t="s">
        <v>158</v>
      </c>
      <c r="B8" s="129">
        <v>55.772294409999994</v>
      </c>
      <c r="C8" s="129">
        <v>127.79358859999994</v>
      </c>
      <c r="D8" s="129">
        <v>667.7579228699999</v>
      </c>
      <c r="E8" s="129">
        <v>-499.0155421799999</v>
      </c>
      <c r="F8" s="129">
        <v>2.7192059999999997E-2</v>
      </c>
      <c r="G8" s="129">
        <v>-0.32361002999999999</v>
      </c>
      <c r="H8" s="129">
        <v>352.01184572999989</v>
      </c>
    </row>
    <row r="9" spans="1:8" x14ac:dyDescent="0.2">
      <c r="A9" s="128" t="s">
        <v>157</v>
      </c>
      <c r="B9" s="129">
        <v>68.118452439999999</v>
      </c>
      <c r="C9" s="129">
        <v>50.053630740000003</v>
      </c>
      <c r="D9" s="129">
        <v>168.11375189000003</v>
      </c>
      <c r="E9" s="129">
        <v>115.59664066000008</v>
      </c>
      <c r="F9" s="129">
        <v>-0.45246664999999997</v>
      </c>
      <c r="G9" s="129">
        <v>-4.4315239999999992E-2</v>
      </c>
      <c r="H9" s="129">
        <v>401.3856938400001</v>
      </c>
    </row>
    <row r="10" spans="1:8" x14ac:dyDescent="0.2">
      <c r="A10" s="128" t="s">
        <v>156</v>
      </c>
      <c r="B10" s="129">
        <v>2.5712059599999897</v>
      </c>
      <c r="C10" s="129">
        <v>666.29838772000005</v>
      </c>
      <c r="D10" s="129">
        <v>168.09893545</v>
      </c>
      <c r="E10" s="129">
        <v>164.71916541000004</v>
      </c>
      <c r="F10" s="129">
        <v>-2.0078042300000001</v>
      </c>
      <c r="G10" s="129">
        <v>3.1763885799999998</v>
      </c>
      <c r="H10" s="129">
        <v>1002.8562788900002</v>
      </c>
    </row>
    <row r="11" spans="1:8" x14ac:dyDescent="0.2">
      <c r="A11" s="128" t="s">
        <v>155</v>
      </c>
      <c r="B11" s="129">
        <v>-87.551039990000007</v>
      </c>
      <c r="C11" s="129">
        <v>6.4764315600000693</v>
      </c>
      <c r="D11" s="129">
        <v>427.48396249000001</v>
      </c>
      <c r="E11" s="129">
        <v>-218.73573331000003</v>
      </c>
      <c r="F11" s="129">
        <v>-4.7343853899999999</v>
      </c>
      <c r="G11" s="129">
        <v>-0.33579715999999971</v>
      </c>
      <c r="H11" s="129">
        <v>122.60343820000006</v>
      </c>
    </row>
    <row r="12" spans="1:8" x14ac:dyDescent="0.2">
      <c r="A12" s="128" t="s">
        <v>154</v>
      </c>
      <c r="B12" s="129">
        <v>39.6628902</v>
      </c>
      <c r="C12" s="129">
        <v>466.78480137000003</v>
      </c>
      <c r="D12" s="129">
        <v>-16.476848790000005</v>
      </c>
      <c r="E12" s="129">
        <v>-282.55698519000003</v>
      </c>
      <c r="F12" s="129">
        <v>-3.01064569</v>
      </c>
      <c r="G12" s="129">
        <v>-3.058315E-2</v>
      </c>
      <c r="H12" s="129">
        <v>204.3726287499999</v>
      </c>
    </row>
    <row r="13" spans="1:8" x14ac:dyDescent="0.2">
      <c r="A13" s="128" t="s">
        <v>153</v>
      </c>
      <c r="B13" s="129">
        <v>228.05617125999996</v>
      </c>
      <c r="C13" s="129">
        <v>582.89916708999999</v>
      </c>
      <c r="D13" s="129">
        <v>168.88805002999993</v>
      </c>
      <c r="E13" s="129">
        <v>348.17298451000005</v>
      </c>
      <c r="F13" s="129">
        <v>-0.58987883000000008</v>
      </c>
      <c r="G13" s="129">
        <v>2.1594297400000002</v>
      </c>
      <c r="H13" s="129">
        <v>1329.5859238</v>
      </c>
    </row>
    <row r="14" spans="1:8" ht="25.5" x14ac:dyDescent="0.25">
      <c r="A14" s="131" t="s">
        <v>295</v>
      </c>
      <c r="B14" s="130">
        <f>SUM(B2:B13)</f>
        <v>129.31680778999996</v>
      </c>
      <c r="C14" s="130">
        <f>SUM(C2:C13)</f>
        <v>2985.0941795500003</v>
      </c>
      <c r="D14" s="130">
        <f>SUM(D2:D13)</f>
        <v>3900.0621280599998</v>
      </c>
      <c r="E14" s="130">
        <v>-47.712406709999698</v>
      </c>
      <c r="F14" s="130">
        <f>SUM(F2:F13)</f>
        <v>-7.5827642700000002</v>
      </c>
      <c r="G14" s="130">
        <f>SUM(G2:G13)</f>
        <v>-6.0607807899999973</v>
      </c>
      <c r="H14" s="130">
        <v>6953.1171636299987</v>
      </c>
    </row>
    <row r="18" spans="1:5" x14ac:dyDescent="0.25">
      <c r="A18" s="68"/>
      <c r="B18" s="68"/>
      <c r="C18" s="69"/>
      <c r="D18" s="69"/>
      <c r="E18" s="68"/>
    </row>
    <row r="19" spans="1:5" x14ac:dyDescent="0.25">
      <c r="A19" s="68"/>
      <c r="B19" s="68"/>
      <c r="C19" s="69"/>
      <c r="D19" s="69"/>
      <c r="E19" s="68"/>
    </row>
    <row r="20" spans="1:5" ht="38.25" x14ac:dyDescent="0.2">
      <c r="A20" s="134" t="s">
        <v>170</v>
      </c>
      <c r="B20" s="135">
        <v>129.32</v>
      </c>
    </row>
    <row r="21" spans="1:5" x14ac:dyDescent="0.2">
      <c r="A21" s="134" t="s">
        <v>169</v>
      </c>
      <c r="B21" s="135">
        <v>2985.09</v>
      </c>
    </row>
    <row r="22" spans="1:5" x14ac:dyDescent="0.2">
      <c r="A22" s="134" t="s">
        <v>168</v>
      </c>
      <c r="B22" s="135">
        <v>3900.06</v>
      </c>
    </row>
    <row r="23" spans="1:5" x14ac:dyDescent="0.2">
      <c r="A23" s="134" t="s">
        <v>167</v>
      </c>
      <c r="B23" s="136">
        <v>-47.712406709999698</v>
      </c>
    </row>
    <row r="24" spans="1:5" x14ac:dyDescent="0.2">
      <c r="A24" s="134" t="s">
        <v>166</v>
      </c>
      <c r="B24" s="136">
        <v>-7.58</v>
      </c>
    </row>
    <row r="25" spans="1:5" x14ac:dyDescent="0.2">
      <c r="A25" s="134" t="s">
        <v>165</v>
      </c>
      <c r="B25" s="136">
        <v>-6.06</v>
      </c>
    </row>
  </sheetData>
  <pageMargins left="0.35433070866141736" right="0.35433070866141736" top="0.78740157480314965" bottom="0.78740157480314965" header="0.31496062992125984" footer="0.31496062992125984"/>
  <pageSetup paperSize="9" orientation="landscape" r:id="rId1"/>
  <headerFooter>
    <oddFooter>&amp;LQuelle: OeKB ProfitWeb FinanzDatenService
&amp;F&amp;R&amp;G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BA0A-6DE7-42DD-90E6-BA6816BAA38C}">
  <sheetPr>
    <pageSetUpPr fitToPage="1"/>
  </sheetPr>
  <dimension ref="A1:C39"/>
  <sheetViews>
    <sheetView zoomScale="145" zoomScaleNormal="145" workbookViewId="0"/>
  </sheetViews>
  <sheetFormatPr baseColWidth="10" defaultColWidth="11.42578125" defaultRowHeight="12.75" x14ac:dyDescent="0.25"/>
  <cols>
    <col min="1" max="1" width="34.5703125" style="70" customWidth="1"/>
    <col min="2" max="2" width="12.7109375" style="70" bestFit="1" customWidth="1"/>
    <col min="3" max="3" width="11.5703125" style="70" bestFit="1" customWidth="1"/>
    <col min="4" max="16384" width="11.42578125" style="70"/>
  </cols>
  <sheetData>
    <row r="1" spans="1:3" ht="15" customHeight="1" x14ac:dyDescent="0.2">
      <c r="A1" s="71" t="s">
        <v>287</v>
      </c>
      <c r="B1" s="137" t="s">
        <v>171</v>
      </c>
      <c r="C1" s="137" t="s">
        <v>172</v>
      </c>
    </row>
    <row r="2" spans="1:3" ht="15" customHeight="1" x14ac:dyDescent="0.25">
      <c r="A2" s="138" t="s">
        <v>170</v>
      </c>
      <c r="B2" s="139">
        <v>5174.6517993400003</v>
      </c>
      <c r="C2" s="141">
        <f>B2/$B$8</f>
        <v>2.1788513987492111E-2</v>
      </c>
    </row>
    <row r="3" spans="1:3" ht="15" customHeight="1" x14ac:dyDescent="0.25">
      <c r="A3" s="138" t="s">
        <v>169</v>
      </c>
      <c r="B3" s="139">
        <v>66869.540576710002</v>
      </c>
      <c r="C3" s="141">
        <f t="shared" ref="C3:C7" si="0">B3/$B$8</f>
        <v>0.28156250443337044</v>
      </c>
    </row>
    <row r="4" spans="1:3" ht="15" customHeight="1" x14ac:dyDescent="0.25">
      <c r="A4" s="138" t="s">
        <v>168</v>
      </c>
      <c r="B4" s="139">
        <v>54664.814684129997</v>
      </c>
      <c r="C4" s="141">
        <f t="shared" si="0"/>
        <v>0.23017299048425727</v>
      </c>
    </row>
    <row r="5" spans="1:3" ht="15" customHeight="1" x14ac:dyDescent="0.25">
      <c r="A5" s="138" t="s">
        <v>167</v>
      </c>
      <c r="B5" s="139">
        <v>110519.67918275001</v>
      </c>
      <c r="C5" s="141">
        <f t="shared" si="0"/>
        <v>0.46535683349237622</v>
      </c>
    </row>
    <row r="6" spans="1:3" ht="15" customHeight="1" x14ac:dyDescent="0.25">
      <c r="A6" s="138" t="s">
        <v>166</v>
      </c>
      <c r="B6" s="75">
        <v>84.365666149999996</v>
      </c>
      <c r="C6" s="141">
        <f t="shared" si="0"/>
        <v>3.5523211382219335E-4</v>
      </c>
    </row>
    <row r="7" spans="1:3" ht="30" customHeight="1" x14ac:dyDescent="0.25">
      <c r="A7" s="142" t="s">
        <v>165</v>
      </c>
      <c r="B7" s="75">
        <v>181.42808668999999</v>
      </c>
      <c r="C7" s="141">
        <f t="shared" si="0"/>
        <v>7.63925488681806E-4</v>
      </c>
    </row>
    <row r="8" spans="1:3" x14ac:dyDescent="0.2">
      <c r="A8" s="138"/>
      <c r="B8" s="143">
        <f>SUM(B2:B7)</f>
        <v>237494.47999577</v>
      </c>
      <c r="C8" s="144">
        <f>SUM(C2:C7)</f>
        <v>1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27" customHeight="1" x14ac:dyDescent="0.25"/>
    <row r="23" ht="20.25" customHeight="1" x14ac:dyDescent="0.25"/>
    <row r="38" spans="1:1" s="73" customFormat="1" x14ac:dyDescent="0.2">
      <c r="A38" s="72"/>
    </row>
    <row r="39" spans="1:1" s="73" customFormat="1" x14ac:dyDescent="0.2">
      <c r="A39" s="72"/>
    </row>
  </sheetData>
  <pageMargins left="0.70866141732283472" right="0.70866141732283472" top="0.78740157480314965" bottom="0.78740157480314965" header="0.31496062992125984" footer="0.31496062992125984"/>
  <pageSetup paperSize="9" scale="77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27CB-A660-4301-B93D-64EA4ED8CAB2}">
  <dimension ref="A1:B8"/>
  <sheetViews>
    <sheetView workbookViewId="0">
      <selection activeCell="A13" sqref="A13"/>
    </sheetView>
  </sheetViews>
  <sheetFormatPr baseColWidth="10" defaultColWidth="11.42578125" defaultRowHeight="12.75" x14ac:dyDescent="0.2"/>
  <cols>
    <col min="1" max="1" width="10.85546875" style="47" customWidth="1"/>
    <col min="2" max="2" width="25.140625" style="47" customWidth="1"/>
    <col min="3" max="16384" width="11.42578125" style="47"/>
  </cols>
  <sheetData>
    <row r="1" spans="1:2" x14ac:dyDescent="0.2">
      <c r="A1" s="76" t="s">
        <v>173</v>
      </c>
      <c r="B1" s="74" t="s">
        <v>174</v>
      </c>
    </row>
    <row r="2" spans="1:2" ht="18.75" customHeight="1" x14ac:dyDescent="0.2">
      <c r="A2" s="147" t="s">
        <v>34</v>
      </c>
      <c r="B2" s="146" t="s">
        <v>296</v>
      </c>
    </row>
    <row r="3" spans="1:2" x14ac:dyDescent="0.2">
      <c r="A3" s="145" t="s">
        <v>114</v>
      </c>
      <c r="B3" s="75">
        <v>11006.0966333</v>
      </c>
    </row>
    <row r="4" spans="1:2" x14ac:dyDescent="0.2">
      <c r="A4" s="145" t="s">
        <v>115</v>
      </c>
      <c r="B4" s="75">
        <v>9335.0233313999997</v>
      </c>
    </row>
    <row r="5" spans="1:2" x14ac:dyDescent="0.2">
      <c r="A5" s="145" t="s">
        <v>116</v>
      </c>
      <c r="B5" s="75">
        <v>7753.8723425600001</v>
      </c>
    </row>
    <row r="6" spans="1:2" x14ac:dyDescent="0.2">
      <c r="A6" s="145" t="s">
        <v>117</v>
      </c>
      <c r="B6" s="75">
        <v>6785.4119487899998</v>
      </c>
    </row>
    <row r="7" spans="1:2" x14ac:dyDescent="0.2">
      <c r="A7" s="57"/>
    </row>
    <row r="8" spans="1:2" x14ac:dyDescent="0.2">
      <c r="A8" s="60"/>
      <c r="B8" s="6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8E734-ECED-4EE9-B76F-C49C7FF4E498}">
  <dimension ref="A1:I14"/>
  <sheetViews>
    <sheetView workbookViewId="0"/>
  </sheetViews>
  <sheetFormatPr baseColWidth="10" defaultColWidth="11.42578125" defaultRowHeight="12.75" x14ac:dyDescent="0.2"/>
  <cols>
    <col min="1" max="1" width="11.42578125" style="71"/>
    <col min="2" max="2" width="24.85546875" style="71" customWidth="1"/>
    <col min="3" max="3" width="22.7109375" style="71" customWidth="1"/>
    <col min="4" max="5" width="28.42578125" style="71" customWidth="1"/>
    <col min="6" max="6" width="30.7109375" style="71" customWidth="1"/>
    <col min="7" max="7" width="28.140625" style="71" bestFit="1" customWidth="1"/>
    <col min="8" max="16384" width="11.42578125" style="71"/>
  </cols>
  <sheetData>
    <row r="1" spans="1:9" x14ac:dyDescent="0.2">
      <c r="A1" s="71" t="s">
        <v>34</v>
      </c>
      <c r="B1" s="71" t="s">
        <v>175</v>
      </c>
      <c r="C1" s="71" t="s">
        <v>176</v>
      </c>
      <c r="D1" s="71" t="s">
        <v>177</v>
      </c>
      <c r="E1" s="71" t="s">
        <v>178</v>
      </c>
      <c r="F1" s="71" t="s">
        <v>179</v>
      </c>
    </row>
    <row r="2" spans="1:9" x14ac:dyDescent="0.2">
      <c r="A2" s="71">
        <v>2018</v>
      </c>
      <c r="B2" s="77">
        <v>10993439084.73</v>
      </c>
      <c r="C2" s="77">
        <v>34711394021.760002</v>
      </c>
      <c r="D2" s="77">
        <v>3783219254.4900007</v>
      </c>
      <c r="E2" s="77">
        <v>0</v>
      </c>
      <c r="F2" s="77">
        <v>49488052360.980003</v>
      </c>
      <c r="G2" s="77"/>
    </row>
    <row r="3" spans="1:9" x14ac:dyDescent="0.2">
      <c r="A3" s="71">
        <v>2019</v>
      </c>
      <c r="B3" s="77">
        <v>9794058219.0799999</v>
      </c>
      <c r="C3" s="77">
        <v>29953521420.349998</v>
      </c>
      <c r="D3" s="77">
        <v>3412606168.9899998</v>
      </c>
      <c r="E3" s="77">
        <v>0</v>
      </c>
      <c r="F3" s="77">
        <v>43160185808.419998</v>
      </c>
      <c r="G3" s="77"/>
    </row>
    <row r="4" spans="1:9" x14ac:dyDescent="0.2">
      <c r="A4" s="71">
        <v>2020</v>
      </c>
      <c r="B4" s="77">
        <v>9028133619.2700005</v>
      </c>
      <c r="C4" s="77">
        <v>37525295576.5</v>
      </c>
      <c r="D4" s="77">
        <v>4425142264.3999996</v>
      </c>
      <c r="E4" s="77">
        <v>0</v>
      </c>
      <c r="F4" s="77">
        <f>B4+C4+D4</f>
        <v>50978571460.170006</v>
      </c>
    </row>
    <row r="5" spans="1:9" x14ac:dyDescent="0.2">
      <c r="A5" s="71">
        <v>2021</v>
      </c>
      <c r="B5" s="77">
        <v>10708384570.940001</v>
      </c>
      <c r="C5" s="77">
        <v>36541949643.480003</v>
      </c>
      <c r="D5" s="77">
        <v>6190349656.3599997</v>
      </c>
      <c r="E5" s="77">
        <v>0</v>
      </c>
      <c r="F5" s="77">
        <f>B5+C5+D5</f>
        <v>53440683870.780006</v>
      </c>
    </row>
    <row r="6" spans="1:9" x14ac:dyDescent="0.2">
      <c r="A6" s="71">
        <v>2022</v>
      </c>
      <c r="B6" s="77">
        <v>9557984262</v>
      </c>
      <c r="C6" s="77">
        <v>32231938538</v>
      </c>
      <c r="D6" s="77">
        <v>8088903570</v>
      </c>
      <c r="E6" s="77">
        <v>0</v>
      </c>
      <c r="F6" s="77">
        <v>49878826371</v>
      </c>
    </row>
    <row r="7" spans="1:9" x14ac:dyDescent="0.2">
      <c r="A7" s="71">
        <v>2023</v>
      </c>
      <c r="B7" s="77">
        <v>8812658000</v>
      </c>
      <c r="C7" s="77">
        <v>38911285966.620003</v>
      </c>
      <c r="D7" s="77">
        <v>7887401328.8000002</v>
      </c>
      <c r="E7" s="77">
        <v>0</v>
      </c>
      <c r="F7" s="77">
        <f>SUM(B7:D7)</f>
        <v>55611345295.420006</v>
      </c>
    </row>
    <row r="8" spans="1:9" ht="15" x14ac:dyDescent="0.25">
      <c r="A8" s="71">
        <v>2024</v>
      </c>
      <c r="B8" s="77">
        <v>9284243239.0599995</v>
      </c>
      <c r="C8" s="77">
        <v>40462695605.889999</v>
      </c>
      <c r="D8" s="77">
        <v>10963525984.83</v>
      </c>
      <c r="E8" s="77">
        <v>128985421.02</v>
      </c>
      <c r="F8" s="77">
        <f>SUM(B8:E8)</f>
        <v>60839450250.799995</v>
      </c>
      <c r="H8" s="77"/>
      <c r="I8" s="78"/>
    </row>
    <row r="9" spans="1:9" x14ac:dyDescent="0.2">
      <c r="A9" s="71">
        <v>2025</v>
      </c>
      <c r="B9" s="77">
        <v>10527183518</v>
      </c>
      <c r="C9" s="77">
        <v>40922218894</v>
      </c>
      <c r="D9" s="77">
        <v>11996380700</v>
      </c>
      <c r="E9" s="77">
        <v>953349293</v>
      </c>
      <c r="F9" s="77">
        <f>SUM(B9:E9)</f>
        <v>64399132405</v>
      </c>
    </row>
    <row r="10" spans="1:9" ht="15" x14ac:dyDescent="0.25">
      <c r="B10" s="79"/>
      <c r="C10" s="79"/>
      <c r="D10" s="79"/>
      <c r="E10" s="79"/>
    </row>
    <row r="11" spans="1:9" x14ac:dyDescent="0.2">
      <c r="B11" s="80"/>
      <c r="C11" s="80"/>
      <c r="D11" s="80"/>
      <c r="E11" s="80"/>
      <c r="G11" s="77"/>
    </row>
    <row r="14" spans="1:9" x14ac:dyDescent="0.2">
      <c r="G14" s="8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zoomScaleNormal="100" workbookViewId="0"/>
  </sheetViews>
  <sheetFormatPr baseColWidth="10" defaultColWidth="11.42578125" defaultRowHeight="15" x14ac:dyDescent="0.25"/>
  <cols>
    <col min="2" max="2" width="14.140625" customWidth="1"/>
    <col min="3" max="3" width="16.5703125" customWidth="1"/>
    <col min="4" max="4" width="13.42578125" customWidth="1"/>
    <col min="5" max="5" width="12" customWidth="1"/>
    <col min="6" max="6" width="12.7109375" customWidth="1"/>
    <col min="7" max="7" width="8.7109375" customWidth="1"/>
  </cols>
  <sheetData>
    <row r="1" spans="1:7" ht="30" x14ac:dyDescent="0.25">
      <c r="A1" s="99" t="s">
        <v>0</v>
      </c>
      <c r="B1" s="99" t="s">
        <v>248</v>
      </c>
      <c r="C1" s="99" t="s">
        <v>253</v>
      </c>
      <c r="D1" s="99" t="s">
        <v>252</v>
      </c>
      <c r="E1" s="99" t="s">
        <v>251</v>
      </c>
      <c r="F1" s="99" t="s">
        <v>254</v>
      </c>
      <c r="G1" s="99" t="s">
        <v>255</v>
      </c>
    </row>
    <row r="2" spans="1:7" x14ac:dyDescent="0.25">
      <c r="A2" t="s">
        <v>1</v>
      </c>
      <c r="B2" s="2">
        <v>2</v>
      </c>
      <c r="C2" s="2">
        <v>2</v>
      </c>
      <c r="D2" s="2">
        <v>2.1</v>
      </c>
      <c r="E2" s="2">
        <v>1</v>
      </c>
      <c r="F2" s="2">
        <v>2.2999999999999998</v>
      </c>
      <c r="G2" s="2">
        <v>2.5</v>
      </c>
    </row>
    <row r="3" spans="1:7" x14ac:dyDescent="0.25">
      <c r="A3" t="s">
        <v>2</v>
      </c>
      <c r="B3" s="2">
        <v>2.5</v>
      </c>
      <c r="C3" s="2">
        <v>2.1</v>
      </c>
      <c r="D3" s="2">
        <v>1.5</v>
      </c>
      <c r="E3" s="2">
        <v>0.8</v>
      </c>
      <c r="F3" s="2">
        <v>2.1</v>
      </c>
      <c r="G3" s="2">
        <v>2.2999999999999998</v>
      </c>
    </row>
    <row r="4" spans="1:7" x14ac:dyDescent="0.25">
      <c r="A4" t="s">
        <v>3</v>
      </c>
      <c r="B4" s="2">
        <v>2.2999999999999998</v>
      </c>
      <c r="C4" s="2">
        <v>0.6</v>
      </c>
      <c r="D4" s="2">
        <v>1.3</v>
      </c>
      <c r="E4" s="2">
        <v>0.6</v>
      </c>
      <c r="F4" s="2">
        <v>1.5</v>
      </c>
      <c r="G4" s="2">
        <v>1.8</v>
      </c>
    </row>
    <row r="5" spans="1:7" x14ac:dyDescent="0.25">
      <c r="A5" t="s">
        <v>4</v>
      </c>
      <c r="B5" s="2">
        <v>2.8</v>
      </c>
      <c r="C5" s="2">
        <v>0</v>
      </c>
      <c r="D5" s="2">
        <v>1.5</v>
      </c>
      <c r="E5" s="2">
        <v>0.3</v>
      </c>
      <c r="F5" s="2">
        <v>1.2</v>
      </c>
      <c r="G5" s="2">
        <v>1.5</v>
      </c>
    </row>
    <row r="6" spans="1:7" x14ac:dyDescent="0.25">
      <c r="A6" t="s">
        <v>5</v>
      </c>
      <c r="B6" s="2">
        <v>3.3</v>
      </c>
      <c r="C6" s="2">
        <v>1.2</v>
      </c>
      <c r="D6" s="2">
        <v>2.4</v>
      </c>
      <c r="E6" s="2">
        <v>0.7</v>
      </c>
      <c r="F6" s="2">
        <v>1.9</v>
      </c>
      <c r="G6" s="2">
        <v>2.1</v>
      </c>
    </row>
    <row r="7" spans="1:7" x14ac:dyDescent="0.25">
      <c r="A7" t="s">
        <v>6</v>
      </c>
      <c r="B7" s="2">
        <v>1.9</v>
      </c>
      <c r="C7" s="2">
        <v>0.5</v>
      </c>
      <c r="D7" s="2">
        <v>2.7</v>
      </c>
      <c r="E7" s="2">
        <v>0.8</v>
      </c>
      <c r="F7" s="2">
        <v>1.7</v>
      </c>
      <c r="G7" s="2">
        <v>2</v>
      </c>
    </row>
    <row r="8" spans="1:7" x14ac:dyDescent="0.25">
      <c r="A8" t="s">
        <v>7</v>
      </c>
      <c r="B8" s="2">
        <v>1.6</v>
      </c>
      <c r="C8" s="2">
        <v>1.6</v>
      </c>
      <c r="D8" s="2">
        <v>2.2000000000000002</v>
      </c>
      <c r="E8" s="2">
        <v>0.4</v>
      </c>
      <c r="F8" s="2">
        <v>1.8</v>
      </c>
      <c r="G8" s="2">
        <v>2</v>
      </c>
    </row>
    <row r="9" spans="1:7" x14ac:dyDescent="0.25">
      <c r="A9" t="s">
        <v>8</v>
      </c>
      <c r="B9" s="2">
        <v>0</v>
      </c>
      <c r="C9" s="2">
        <v>0.8</v>
      </c>
      <c r="D9" s="2">
        <v>1</v>
      </c>
      <c r="E9" s="2">
        <v>-0.2</v>
      </c>
      <c r="F9" s="2">
        <v>1.2</v>
      </c>
      <c r="G9" s="2">
        <v>1.5</v>
      </c>
    </row>
    <row r="10" spans="1:7" x14ac:dyDescent="0.25">
      <c r="A10" t="s">
        <v>9</v>
      </c>
      <c r="B10" s="2">
        <v>-2.2000000000000002</v>
      </c>
      <c r="C10" s="2">
        <v>-1.9</v>
      </c>
      <c r="D10" s="2">
        <v>-5</v>
      </c>
      <c r="E10" s="2">
        <v>-6.1</v>
      </c>
      <c r="F10" s="2">
        <v>-2.8</v>
      </c>
      <c r="G10" s="2">
        <v>-2.2000000000000002</v>
      </c>
    </row>
    <row r="11" spans="1:7" x14ac:dyDescent="0.25">
      <c r="A11" t="s">
        <v>10</v>
      </c>
      <c r="B11" s="2">
        <v>-14</v>
      </c>
      <c r="C11" s="2">
        <v>-10.7</v>
      </c>
      <c r="D11" s="2">
        <v>-17.100000000000001</v>
      </c>
      <c r="E11" s="2">
        <v>-18.100000000000001</v>
      </c>
      <c r="F11" s="2">
        <v>-13.9</v>
      </c>
      <c r="G11" s="2">
        <v>-13.1</v>
      </c>
    </row>
    <row r="12" spans="1:7" x14ac:dyDescent="0.25">
      <c r="A12" t="s">
        <v>11</v>
      </c>
      <c r="B12" s="2">
        <v>-4.3</v>
      </c>
      <c r="C12" s="2">
        <v>-3.3</v>
      </c>
      <c r="D12" s="2">
        <v>-4.3</v>
      </c>
      <c r="E12" s="2">
        <v>-6</v>
      </c>
      <c r="F12" s="2">
        <v>-4.2</v>
      </c>
      <c r="G12" s="2">
        <v>-3.9</v>
      </c>
    </row>
    <row r="13" spans="1:7" x14ac:dyDescent="0.25">
      <c r="A13" t="s">
        <v>12</v>
      </c>
      <c r="B13" s="2">
        <v>-5.0999999999999996</v>
      </c>
      <c r="C13" s="2">
        <v>-2</v>
      </c>
      <c r="D13" s="2">
        <v>-4</v>
      </c>
      <c r="E13" s="2">
        <v>-5.5</v>
      </c>
      <c r="F13" s="2">
        <v>-3.7</v>
      </c>
      <c r="G13" s="2">
        <v>-3.5</v>
      </c>
    </row>
    <row r="14" spans="1:7" x14ac:dyDescent="0.25">
      <c r="A14" t="s">
        <v>13</v>
      </c>
      <c r="B14" s="2">
        <v>-4.9000000000000004</v>
      </c>
      <c r="C14" s="2">
        <v>-0.6</v>
      </c>
      <c r="D14" s="2">
        <v>1.6</v>
      </c>
      <c r="E14" s="2">
        <v>1.8</v>
      </c>
      <c r="F14" s="2">
        <v>0.3</v>
      </c>
      <c r="G14" s="2">
        <v>0.3</v>
      </c>
    </row>
    <row r="15" spans="1:7" x14ac:dyDescent="0.25">
      <c r="A15" t="s">
        <v>14</v>
      </c>
      <c r="B15" s="2">
        <v>13.8</v>
      </c>
      <c r="C15" s="2">
        <v>11.6</v>
      </c>
      <c r="D15" s="2">
        <v>17.100000000000001</v>
      </c>
      <c r="E15" s="2">
        <v>19.3</v>
      </c>
      <c r="F15" s="2">
        <v>15.3</v>
      </c>
      <c r="G15" s="2">
        <v>14.7</v>
      </c>
    </row>
    <row r="16" spans="1:7" x14ac:dyDescent="0.25">
      <c r="A16" t="s">
        <v>15</v>
      </c>
      <c r="B16" s="2">
        <v>5.3</v>
      </c>
      <c r="C16" s="2">
        <v>2.8</v>
      </c>
      <c r="D16" s="2">
        <v>4.5999999999999996</v>
      </c>
      <c r="E16" s="2">
        <v>7</v>
      </c>
      <c r="F16" s="2">
        <v>5.2</v>
      </c>
      <c r="G16" s="2">
        <v>5.3</v>
      </c>
    </row>
    <row r="17" spans="1:7" x14ac:dyDescent="0.25">
      <c r="A17" t="s">
        <v>16</v>
      </c>
      <c r="B17" s="2">
        <v>7.1</v>
      </c>
      <c r="C17" s="2">
        <v>2.4</v>
      </c>
      <c r="D17" s="2">
        <v>5.2</v>
      </c>
      <c r="E17" s="2">
        <v>8.4</v>
      </c>
      <c r="F17" s="2">
        <v>5.6</v>
      </c>
      <c r="G17" s="2">
        <v>5.8</v>
      </c>
    </row>
    <row r="18" spans="1:7" x14ac:dyDescent="0.25">
      <c r="A18" t="s">
        <v>17</v>
      </c>
      <c r="B18" s="2">
        <v>8.5</v>
      </c>
      <c r="C18" s="2">
        <v>3.7</v>
      </c>
      <c r="D18" s="2">
        <v>4.7</v>
      </c>
      <c r="E18" s="2">
        <v>7.4</v>
      </c>
      <c r="F18" s="2">
        <v>5.6</v>
      </c>
      <c r="G18" s="2">
        <v>5.6</v>
      </c>
    </row>
    <row r="19" spans="1:7" x14ac:dyDescent="0.25">
      <c r="A19" t="s">
        <v>18</v>
      </c>
      <c r="B19" s="2">
        <v>6.8</v>
      </c>
      <c r="C19" s="2">
        <v>1.5</v>
      </c>
      <c r="D19" s="2">
        <v>3.9</v>
      </c>
      <c r="E19" s="2">
        <v>6.4</v>
      </c>
      <c r="F19" s="2">
        <v>4.3</v>
      </c>
      <c r="G19" s="2">
        <v>4.2</v>
      </c>
    </row>
    <row r="20" spans="1:7" x14ac:dyDescent="0.25">
      <c r="A20" t="s">
        <v>19</v>
      </c>
      <c r="B20" s="2">
        <v>3.5</v>
      </c>
      <c r="C20" s="2">
        <v>1.7</v>
      </c>
      <c r="D20" s="2">
        <v>1.4</v>
      </c>
      <c r="E20" s="2">
        <v>4.0999999999999996</v>
      </c>
      <c r="F20" s="2">
        <v>3</v>
      </c>
      <c r="G20" s="2">
        <v>2.9</v>
      </c>
    </row>
    <row r="21" spans="1:7" x14ac:dyDescent="0.25">
      <c r="A21" t="s">
        <v>20</v>
      </c>
      <c r="B21" s="2">
        <v>3.2</v>
      </c>
      <c r="C21" s="2">
        <v>0.8</v>
      </c>
      <c r="D21" s="2">
        <v>1.2</v>
      </c>
      <c r="E21" s="2">
        <v>2.2000000000000002</v>
      </c>
      <c r="F21" s="2">
        <v>2.1</v>
      </c>
      <c r="G21" s="2">
        <v>1.8</v>
      </c>
    </row>
    <row r="22" spans="1:7" x14ac:dyDescent="0.25">
      <c r="A22" t="s">
        <v>21</v>
      </c>
      <c r="B22" s="2">
        <v>2.8</v>
      </c>
      <c r="C22" s="2">
        <v>-0.4</v>
      </c>
      <c r="D22" s="2">
        <v>1.4</v>
      </c>
      <c r="E22" s="2">
        <v>2.2000000000000002</v>
      </c>
      <c r="F22" s="2">
        <v>1.3</v>
      </c>
      <c r="G22" s="2">
        <v>1.2</v>
      </c>
    </row>
    <row r="23" spans="1:7" x14ac:dyDescent="0.25">
      <c r="A23" t="s">
        <v>22</v>
      </c>
      <c r="B23" s="2">
        <v>-1.3</v>
      </c>
      <c r="C23" s="2">
        <v>-0.6</v>
      </c>
      <c r="D23" s="2">
        <v>1.9</v>
      </c>
      <c r="E23" s="2">
        <v>0.7</v>
      </c>
      <c r="F23" s="2">
        <v>0.6</v>
      </c>
      <c r="G23" s="2">
        <v>0.5</v>
      </c>
    </row>
    <row r="24" spans="1:7" x14ac:dyDescent="0.25">
      <c r="A24" t="s">
        <v>23</v>
      </c>
      <c r="B24" s="2">
        <v>-1.8</v>
      </c>
      <c r="C24" s="2">
        <v>-0.9</v>
      </c>
      <c r="D24" s="2">
        <v>1.6</v>
      </c>
      <c r="E24" s="2">
        <v>0.5</v>
      </c>
      <c r="F24" s="2">
        <v>0.1</v>
      </c>
      <c r="G24" s="2">
        <v>0.1</v>
      </c>
    </row>
    <row r="25" spans="1:7" x14ac:dyDescent="0.25">
      <c r="A25" t="s">
        <v>24</v>
      </c>
      <c r="B25" s="2">
        <v>-2.2999999999999998</v>
      </c>
      <c r="C25" s="2">
        <v>-0.8</v>
      </c>
      <c r="D25" s="2">
        <v>1.6</v>
      </c>
      <c r="E25" s="2">
        <v>0.9</v>
      </c>
      <c r="F25" s="2">
        <v>0.2</v>
      </c>
      <c r="G25" s="2">
        <v>0.4</v>
      </c>
    </row>
    <row r="26" spans="1:7" x14ac:dyDescent="0.25">
      <c r="A26" t="s">
        <v>35</v>
      </c>
      <c r="B26" s="2">
        <v>-2</v>
      </c>
      <c r="C26" s="2">
        <v>-0.5</v>
      </c>
      <c r="D26" s="2">
        <v>1.7</v>
      </c>
      <c r="E26" s="2">
        <v>0.3</v>
      </c>
      <c r="F26" s="2">
        <v>0.5</v>
      </c>
      <c r="G26" s="2">
        <v>0.6</v>
      </c>
    </row>
    <row r="27" spans="1:7" x14ac:dyDescent="0.25">
      <c r="A27" t="s">
        <v>36</v>
      </c>
      <c r="B27" s="2">
        <v>-1</v>
      </c>
      <c r="C27" s="2">
        <v>-0.6</v>
      </c>
      <c r="D27" s="2">
        <v>1</v>
      </c>
      <c r="E27" s="2">
        <v>0.6</v>
      </c>
      <c r="F27" s="2">
        <v>0.5</v>
      </c>
      <c r="G27" s="2">
        <v>0.8</v>
      </c>
    </row>
    <row r="28" spans="1:7" x14ac:dyDescent="0.25">
      <c r="A28" t="s">
        <v>37</v>
      </c>
      <c r="B28" s="2">
        <v>-0.6</v>
      </c>
      <c r="C28" s="2">
        <v>-0.6</v>
      </c>
      <c r="D28" s="2">
        <v>1.1000000000000001</v>
      </c>
      <c r="E28" s="2">
        <v>0.6</v>
      </c>
      <c r="F28" s="2">
        <v>1</v>
      </c>
      <c r="G28" s="2">
        <v>1.1000000000000001</v>
      </c>
    </row>
    <row r="29" spans="1:7" x14ac:dyDescent="0.25">
      <c r="A29" t="s">
        <v>38</v>
      </c>
      <c r="B29" s="2">
        <v>0.3</v>
      </c>
      <c r="C29" s="2">
        <v>-0.2</v>
      </c>
      <c r="D29" s="2">
        <v>0.7</v>
      </c>
      <c r="E29" s="2">
        <v>0.5</v>
      </c>
      <c r="F29" s="2">
        <v>1.3</v>
      </c>
      <c r="G29" s="2">
        <v>1.6</v>
      </c>
    </row>
    <row r="30" spans="1:7" x14ac:dyDescent="0.25">
      <c r="A30" t="s">
        <v>29</v>
      </c>
      <c r="B30" s="2">
        <v>0.3</v>
      </c>
      <c r="C30" s="2">
        <v>0.3</v>
      </c>
      <c r="D30" s="2">
        <v>0.7</v>
      </c>
      <c r="E30" s="2">
        <v>0.7</v>
      </c>
      <c r="F30" s="2">
        <v>1.6</v>
      </c>
      <c r="G30" s="2">
        <v>1.7</v>
      </c>
    </row>
    <row r="31" spans="1:7" x14ac:dyDescent="0.25">
      <c r="A31" t="s">
        <v>30</v>
      </c>
      <c r="B31" s="2">
        <v>0.5</v>
      </c>
      <c r="C31" s="2">
        <v>0.4</v>
      </c>
      <c r="D31" s="2">
        <v>0.8</v>
      </c>
      <c r="E31" s="2">
        <v>0.5</v>
      </c>
      <c r="F31" s="2">
        <v>1.5</v>
      </c>
      <c r="G31" s="2">
        <v>1.7</v>
      </c>
    </row>
    <row r="32" spans="1:7" x14ac:dyDescent="0.25">
      <c r="A32" t="s">
        <v>31</v>
      </c>
      <c r="B32" s="2">
        <v>1</v>
      </c>
      <c r="C32" s="2">
        <v>0.3</v>
      </c>
      <c r="D32" s="2">
        <v>1</v>
      </c>
      <c r="E32" s="2">
        <v>0.6</v>
      </c>
      <c r="F32" s="2">
        <v>1.4</v>
      </c>
      <c r="G32" s="2">
        <v>1.6</v>
      </c>
    </row>
    <row r="33" spans="1:7" x14ac:dyDescent="0.25">
      <c r="A33" t="s">
        <v>32</v>
      </c>
      <c r="B33" s="2">
        <v>0.7</v>
      </c>
      <c r="C33" s="2">
        <v>0.4</v>
      </c>
      <c r="D33" s="2">
        <v>1.2</v>
      </c>
      <c r="E33" s="2">
        <v>0.8</v>
      </c>
      <c r="F33" s="2">
        <v>1.3</v>
      </c>
      <c r="G33" s="2">
        <v>1.5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6FDE-30F4-450E-8634-2B030F500011}">
  <dimension ref="A1:E6"/>
  <sheetViews>
    <sheetView workbookViewId="0"/>
  </sheetViews>
  <sheetFormatPr baseColWidth="10" defaultColWidth="11.42578125" defaultRowHeight="15" x14ac:dyDescent="0.25"/>
  <cols>
    <col min="1" max="1" width="29.7109375" style="82" customWidth="1"/>
    <col min="2" max="2" width="15.140625" style="82" bestFit="1" customWidth="1"/>
    <col min="3" max="3" width="16.42578125" style="82" bestFit="1" customWidth="1"/>
    <col min="4" max="4" width="16.28515625" style="82" customWidth="1"/>
    <col min="5" max="5" width="15.140625" style="82" bestFit="1" customWidth="1"/>
    <col min="6" max="16384" width="11.42578125" style="82"/>
  </cols>
  <sheetData>
    <row r="1" spans="1:5" x14ac:dyDescent="0.25">
      <c r="A1" s="82" t="s">
        <v>287</v>
      </c>
      <c r="B1" s="82">
        <v>2022</v>
      </c>
      <c r="C1" s="82">
        <v>2023</v>
      </c>
      <c r="D1" s="82">
        <v>2024</v>
      </c>
      <c r="E1" s="82">
        <v>2025</v>
      </c>
    </row>
    <row r="2" spans="1:5" x14ac:dyDescent="0.25">
      <c r="A2" s="82" t="s">
        <v>180</v>
      </c>
      <c r="B2" s="83">
        <v>147540546.11999997</v>
      </c>
      <c r="C2" s="84">
        <v>415653852.87</v>
      </c>
      <c r="D2" s="83">
        <v>286812348.37000006</v>
      </c>
      <c r="E2" s="83">
        <v>331410631.41999996</v>
      </c>
    </row>
    <row r="3" spans="1:5" x14ac:dyDescent="0.25">
      <c r="A3" s="82" t="s">
        <v>181</v>
      </c>
      <c r="B3" s="83">
        <v>30179833.390000001</v>
      </c>
      <c r="C3" s="84">
        <v>90370187.75</v>
      </c>
      <c r="D3" s="83">
        <v>96385661.189999998</v>
      </c>
      <c r="E3" s="83">
        <v>99652935.38000001</v>
      </c>
    </row>
    <row r="4" spans="1:5" x14ac:dyDescent="0.25">
      <c r="A4" s="82" t="s">
        <v>182</v>
      </c>
      <c r="B4" s="85">
        <f>B2/B3</f>
        <v>4.8887130758278836</v>
      </c>
      <c r="C4" s="85">
        <f t="shared" ref="C4:E4" si="0">C2/C3</f>
        <v>4.5994576665024134</v>
      </c>
      <c r="D4" s="85">
        <f t="shared" si="0"/>
        <v>2.9756744398383277</v>
      </c>
      <c r="E4" s="85">
        <f t="shared" si="0"/>
        <v>3.3256484634020413</v>
      </c>
    </row>
    <row r="6" spans="1:5" x14ac:dyDescent="0.25">
      <c r="A6" s="82" t="s">
        <v>297</v>
      </c>
    </row>
  </sheetData>
  <pageMargins left="0.7" right="0.7" top="0.78740157499999996" bottom="0.78740157499999996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FAE2-7F5E-4571-975A-19D9E04217AA}">
  <sheetPr>
    <pageSetUpPr fitToPage="1"/>
  </sheetPr>
  <dimension ref="A1:C39"/>
  <sheetViews>
    <sheetView zoomScaleNormal="100" workbookViewId="0"/>
  </sheetViews>
  <sheetFormatPr baseColWidth="10" defaultColWidth="11.42578125" defaultRowHeight="12.75" x14ac:dyDescent="0.25"/>
  <cols>
    <col min="1" max="1" width="34.5703125" style="70" customWidth="1"/>
    <col min="2" max="2" width="12.7109375" style="70" bestFit="1" customWidth="1"/>
    <col min="3" max="3" width="11.5703125" style="70" bestFit="1" customWidth="1"/>
    <col min="4" max="16384" width="11.42578125" style="70"/>
  </cols>
  <sheetData>
    <row r="1" spans="1:3" ht="15" customHeight="1" x14ac:dyDescent="0.2">
      <c r="A1" s="71"/>
      <c r="B1" s="137" t="s">
        <v>44</v>
      </c>
      <c r="C1" s="137" t="s">
        <v>172</v>
      </c>
    </row>
    <row r="2" spans="1:3" ht="15" customHeight="1" x14ac:dyDescent="0.25">
      <c r="A2" s="138" t="s">
        <v>183</v>
      </c>
      <c r="B2" s="139">
        <v>3056947</v>
      </c>
      <c r="C2" s="140">
        <v>1</v>
      </c>
    </row>
    <row r="3" spans="1:3" ht="15" customHeight="1" x14ac:dyDescent="0.25">
      <c r="A3" s="138" t="s">
        <v>184</v>
      </c>
      <c r="B3" s="139">
        <v>771387</v>
      </c>
      <c r="C3" s="140">
        <f>SUM(B3/B2)</f>
        <v>0.25233901667251674</v>
      </c>
    </row>
    <row r="4" spans="1:3" ht="15" customHeight="1" x14ac:dyDescent="0.25">
      <c r="A4" s="138" t="s">
        <v>185</v>
      </c>
      <c r="B4" s="139">
        <v>564749</v>
      </c>
      <c r="C4" s="140">
        <f>SUM(B4/B2)</f>
        <v>0.1847428169346737</v>
      </c>
    </row>
    <row r="5" spans="1:3" ht="15" customHeight="1" x14ac:dyDescent="0.25">
      <c r="A5" s="138" t="s">
        <v>186</v>
      </c>
      <c r="B5" s="139">
        <v>534606</v>
      </c>
      <c r="C5" s="140">
        <f>SUM(B5/B2)</f>
        <v>0.17488232540505283</v>
      </c>
    </row>
    <row r="6" spans="1:3" ht="15" customHeight="1" x14ac:dyDescent="0.25">
      <c r="A6" s="138" t="s">
        <v>187</v>
      </c>
      <c r="B6" s="139">
        <v>209494</v>
      </c>
      <c r="C6" s="140">
        <f>SUM(B6/B2)</f>
        <v>6.8530465199429361E-2</v>
      </c>
    </row>
    <row r="7" spans="1:3" ht="15" x14ac:dyDescent="0.25">
      <c r="A7" s="138" t="s">
        <v>188</v>
      </c>
      <c r="B7" s="139">
        <v>168285</v>
      </c>
      <c r="C7" s="140">
        <f>SUM(B7/B2)</f>
        <v>5.5050022129922438E-2</v>
      </c>
    </row>
    <row r="9" spans="1:3" x14ac:dyDescent="0.25">
      <c r="A9" s="70" t="s">
        <v>298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27" customHeight="1" x14ac:dyDescent="0.25"/>
    <row r="23" ht="20.25" customHeight="1" x14ac:dyDescent="0.25"/>
    <row r="38" spans="1:1" s="73" customFormat="1" x14ac:dyDescent="0.2">
      <c r="A38" s="72"/>
    </row>
    <row r="39" spans="1:1" s="73" customFormat="1" x14ac:dyDescent="0.2">
      <c r="A39" s="72"/>
    </row>
  </sheetData>
  <pageMargins left="0.70866141732283472" right="0.70866141732283472" top="0.78740157480314965" bottom="0.78740157480314965" header="0.31496062992125984" footer="0.31496062992125984"/>
  <pageSetup paperSize="9" scale="77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E307-C392-4342-B177-F94878D8EA77}">
  <sheetPr>
    <pageSetUpPr fitToPage="1"/>
  </sheetPr>
  <dimension ref="A1:C39"/>
  <sheetViews>
    <sheetView zoomScaleNormal="100" workbookViewId="0">
      <selection sqref="A1:A6"/>
    </sheetView>
  </sheetViews>
  <sheetFormatPr baseColWidth="10" defaultColWidth="11.42578125" defaultRowHeight="12.75" x14ac:dyDescent="0.25"/>
  <cols>
    <col min="1" max="1" width="36.7109375" style="70" customWidth="1"/>
    <col min="2" max="2" width="18.28515625" style="70" bestFit="1" customWidth="1"/>
    <col min="3" max="3" width="11.5703125" style="70" bestFit="1" customWidth="1"/>
    <col min="4" max="16384" width="11.42578125" style="70"/>
  </cols>
  <sheetData>
    <row r="1" spans="1:3" ht="38.25" x14ac:dyDescent="0.2">
      <c r="A1" s="71"/>
      <c r="B1" s="148" t="s">
        <v>189</v>
      </c>
      <c r="C1" s="149" t="s">
        <v>172</v>
      </c>
    </row>
    <row r="2" spans="1:3" ht="15" customHeight="1" x14ac:dyDescent="0.25">
      <c r="A2" s="138" t="s">
        <v>183</v>
      </c>
      <c r="B2" s="55">
        <v>4432.04</v>
      </c>
      <c r="C2" s="140">
        <v>1</v>
      </c>
    </row>
    <row r="3" spans="1:3" ht="15" customHeight="1" x14ac:dyDescent="0.25">
      <c r="A3" s="138" t="s">
        <v>190</v>
      </c>
      <c r="B3" s="55">
        <v>2073.06</v>
      </c>
      <c r="C3" s="140">
        <f>SUM(B3/B2)</f>
        <v>0.4677439734298427</v>
      </c>
    </row>
    <row r="4" spans="1:3" ht="15" customHeight="1" x14ac:dyDescent="0.25">
      <c r="A4" s="138" t="s">
        <v>191</v>
      </c>
      <c r="B4" s="55">
        <v>618.9</v>
      </c>
      <c r="C4" s="140">
        <f>SUM(B4/B2)</f>
        <v>0.13964224149601537</v>
      </c>
    </row>
    <row r="5" spans="1:3" ht="15" customHeight="1" x14ac:dyDescent="0.25">
      <c r="A5" s="138" t="s">
        <v>192</v>
      </c>
      <c r="B5" s="55">
        <v>425.05</v>
      </c>
      <c r="C5" s="140">
        <f>SUM(B5/B2)</f>
        <v>9.5903917834676583E-2</v>
      </c>
    </row>
    <row r="6" spans="1:3" ht="15" customHeight="1" x14ac:dyDescent="0.25"/>
    <row r="7" spans="1:3" x14ac:dyDescent="0.25">
      <c r="A7" s="70" t="s">
        <v>298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27" customHeight="1" x14ac:dyDescent="0.25"/>
    <row r="23" ht="20.25" customHeight="1" x14ac:dyDescent="0.25"/>
    <row r="38" spans="1:1" s="73" customFormat="1" x14ac:dyDescent="0.2">
      <c r="A38" s="72"/>
    </row>
    <row r="39" spans="1:1" s="73" customFormat="1" x14ac:dyDescent="0.2">
      <c r="A39" s="72"/>
    </row>
  </sheetData>
  <pageMargins left="0.70866141732283472" right="0.70866141732283472" top="0.78740157480314965" bottom="0.78740157480314965" header="0.31496062992125984" footer="0.31496062992125984"/>
  <pageSetup paperSize="9" scale="77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D6FC-61E2-4111-9C4F-31DE03C4E2C5}">
  <dimension ref="A1:F7"/>
  <sheetViews>
    <sheetView zoomScaleNormal="100" workbookViewId="0"/>
  </sheetViews>
  <sheetFormatPr baseColWidth="10" defaultColWidth="11.42578125" defaultRowHeight="15" x14ac:dyDescent="0.25"/>
  <cols>
    <col min="1" max="1" width="57.140625" style="82" customWidth="1"/>
    <col min="2" max="2" width="21.7109375" style="82" customWidth="1"/>
    <col min="3" max="16384" width="11.42578125" style="82"/>
  </cols>
  <sheetData>
    <row r="1" spans="1:6" ht="15" customHeight="1" x14ac:dyDescent="0.25">
      <c r="A1" s="71" t="s">
        <v>201</v>
      </c>
      <c r="B1" s="71" t="s">
        <v>299</v>
      </c>
      <c r="C1" s="71" t="s">
        <v>29</v>
      </c>
      <c r="D1" s="71" t="s">
        <v>30</v>
      </c>
      <c r="E1" s="71" t="s">
        <v>31</v>
      </c>
      <c r="F1" s="71" t="s">
        <v>32</v>
      </c>
    </row>
    <row r="2" spans="1:6" ht="15.75" customHeight="1" x14ac:dyDescent="0.25">
      <c r="A2" s="138" t="s">
        <v>200</v>
      </c>
      <c r="B2" s="138"/>
      <c r="C2" s="138"/>
      <c r="D2" s="138"/>
      <c r="E2" s="138"/>
      <c r="F2" s="138"/>
    </row>
    <row r="3" spans="1:6" x14ac:dyDescent="0.25">
      <c r="A3" s="153" t="s">
        <v>199</v>
      </c>
      <c r="B3" s="150">
        <v>8</v>
      </c>
      <c r="C3" s="150">
        <v>1</v>
      </c>
      <c r="D3" s="150">
        <v>3</v>
      </c>
      <c r="E3" s="150">
        <v>4</v>
      </c>
      <c r="F3" s="150" t="s">
        <v>198</v>
      </c>
    </row>
    <row r="4" spans="1:6" x14ac:dyDescent="0.25">
      <c r="A4" s="153" t="s">
        <v>197</v>
      </c>
      <c r="B4" s="150">
        <v>17</v>
      </c>
      <c r="C4" s="150">
        <v>1</v>
      </c>
      <c r="D4" s="150">
        <v>4</v>
      </c>
      <c r="E4" s="150">
        <v>3</v>
      </c>
      <c r="F4" s="150">
        <v>9</v>
      </c>
    </row>
    <row r="5" spans="1:6" x14ac:dyDescent="0.25">
      <c r="A5" s="153" t="s">
        <v>196</v>
      </c>
      <c r="B5" s="150">
        <v>23</v>
      </c>
      <c r="C5" s="150">
        <v>2</v>
      </c>
      <c r="D5" s="150">
        <v>2</v>
      </c>
      <c r="E5" s="150">
        <v>17</v>
      </c>
      <c r="F5" s="150">
        <v>2</v>
      </c>
    </row>
    <row r="6" spans="1:6" x14ac:dyDescent="0.25">
      <c r="A6" s="154" t="s">
        <v>195</v>
      </c>
      <c r="B6" s="151">
        <v>24</v>
      </c>
      <c r="C6" s="151">
        <v>3</v>
      </c>
      <c r="D6" s="151">
        <v>3</v>
      </c>
      <c r="E6" s="151">
        <v>8</v>
      </c>
      <c r="F6" s="151">
        <v>10</v>
      </c>
    </row>
    <row r="7" spans="1:6" x14ac:dyDescent="0.25">
      <c r="A7" s="155" t="s">
        <v>194</v>
      </c>
      <c r="B7" s="152">
        <v>47</v>
      </c>
      <c r="C7" s="152">
        <v>9</v>
      </c>
      <c r="D7" s="152" t="s">
        <v>193</v>
      </c>
      <c r="E7" s="152">
        <v>17</v>
      </c>
      <c r="F7" s="152">
        <v>12</v>
      </c>
    </row>
  </sheetData>
  <pageMargins left="0.7" right="0.7" top="0.78740157499999996" bottom="0.78740157499999996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DAE6-4CC8-4535-9296-E8749B618CC9}">
  <dimension ref="A1:G85"/>
  <sheetViews>
    <sheetView topLeftCell="G1" workbookViewId="0">
      <selection activeCell="G24" sqref="G24"/>
    </sheetView>
  </sheetViews>
  <sheetFormatPr baseColWidth="10" defaultColWidth="9.140625" defaultRowHeight="15" x14ac:dyDescent="0.25"/>
  <cols>
    <col min="1" max="1" width="8" style="23" bestFit="1" customWidth="1"/>
    <col min="2" max="2" width="8" style="23" customWidth="1"/>
    <col min="3" max="3" width="19.5703125" style="23" bestFit="1" customWidth="1"/>
    <col min="4" max="4" width="29" style="23" bestFit="1" customWidth="1"/>
    <col min="5" max="256" width="9.140625" style="23"/>
    <col min="257" max="257" width="8" style="23" bestFit="1" customWidth="1"/>
    <col min="258" max="258" width="8" style="23" customWidth="1"/>
    <col min="259" max="259" width="19.5703125" style="23" bestFit="1" customWidth="1"/>
    <col min="260" max="260" width="29" style="23" bestFit="1" customWidth="1"/>
    <col min="261" max="512" width="9.140625" style="23"/>
    <col min="513" max="513" width="8" style="23" bestFit="1" customWidth="1"/>
    <col min="514" max="514" width="8" style="23" customWidth="1"/>
    <col min="515" max="515" width="19.5703125" style="23" bestFit="1" customWidth="1"/>
    <col min="516" max="516" width="29" style="23" bestFit="1" customWidth="1"/>
    <col min="517" max="768" width="9.140625" style="23"/>
    <col min="769" max="769" width="8" style="23" bestFit="1" customWidth="1"/>
    <col min="770" max="770" width="8" style="23" customWidth="1"/>
    <col min="771" max="771" width="19.5703125" style="23" bestFit="1" customWidth="1"/>
    <col min="772" max="772" width="29" style="23" bestFit="1" customWidth="1"/>
    <col min="773" max="1024" width="9.140625" style="23"/>
    <col min="1025" max="1025" width="8" style="23" bestFit="1" customWidth="1"/>
    <col min="1026" max="1026" width="8" style="23" customWidth="1"/>
    <col min="1027" max="1027" width="19.5703125" style="23" bestFit="1" customWidth="1"/>
    <col min="1028" max="1028" width="29" style="23" bestFit="1" customWidth="1"/>
    <col min="1029" max="1280" width="9.140625" style="23"/>
    <col min="1281" max="1281" width="8" style="23" bestFit="1" customWidth="1"/>
    <col min="1282" max="1282" width="8" style="23" customWidth="1"/>
    <col min="1283" max="1283" width="19.5703125" style="23" bestFit="1" customWidth="1"/>
    <col min="1284" max="1284" width="29" style="23" bestFit="1" customWidth="1"/>
    <col min="1285" max="1536" width="9.140625" style="23"/>
    <col min="1537" max="1537" width="8" style="23" bestFit="1" customWidth="1"/>
    <col min="1538" max="1538" width="8" style="23" customWidth="1"/>
    <col min="1539" max="1539" width="19.5703125" style="23" bestFit="1" customWidth="1"/>
    <col min="1540" max="1540" width="29" style="23" bestFit="1" customWidth="1"/>
    <col min="1541" max="1792" width="9.140625" style="23"/>
    <col min="1793" max="1793" width="8" style="23" bestFit="1" customWidth="1"/>
    <col min="1794" max="1794" width="8" style="23" customWidth="1"/>
    <col min="1795" max="1795" width="19.5703125" style="23" bestFit="1" customWidth="1"/>
    <col min="1796" max="1796" width="29" style="23" bestFit="1" customWidth="1"/>
    <col min="1797" max="2048" width="9.140625" style="23"/>
    <col min="2049" max="2049" width="8" style="23" bestFit="1" customWidth="1"/>
    <col min="2050" max="2050" width="8" style="23" customWidth="1"/>
    <col min="2051" max="2051" width="19.5703125" style="23" bestFit="1" customWidth="1"/>
    <col min="2052" max="2052" width="29" style="23" bestFit="1" customWidth="1"/>
    <col min="2053" max="2304" width="9.140625" style="23"/>
    <col min="2305" max="2305" width="8" style="23" bestFit="1" customWidth="1"/>
    <col min="2306" max="2306" width="8" style="23" customWidth="1"/>
    <col min="2307" max="2307" width="19.5703125" style="23" bestFit="1" customWidth="1"/>
    <col min="2308" max="2308" width="29" style="23" bestFit="1" customWidth="1"/>
    <col min="2309" max="2560" width="9.140625" style="23"/>
    <col min="2561" max="2561" width="8" style="23" bestFit="1" customWidth="1"/>
    <col min="2562" max="2562" width="8" style="23" customWidth="1"/>
    <col min="2563" max="2563" width="19.5703125" style="23" bestFit="1" customWidth="1"/>
    <col min="2564" max="2564" width="29" style="23" bestFit="1" customWidth="1"/>
    <col min="2565" max="2816" width="9.140625" style="23"/>
    <col min="2817" max="2817" width="8" style="23" bestFit="1" customWidth="1"/>
    <col min="2818" max="2818" width="8" style="23" customWidth="1"/>
    <col min="2819" max="2819" width="19.5703125" style="23" bestFit="1" customWidth="1"/>
    <col min="2820" max="2820" width="29" style="23" bestFit="1" customWidth="1"/>
    <col min="2821" max="3072" width="9.140625" style="23"/>
    <col min="3073" max="3073" width="8" style="23" bestFit="1" customWidth="1"/>
    <col min="3074" max="3074" width="8" style="23" customWidth="1"/>
    <col min="3075" max="3075" width="19.5703125" style="23" bestFit="1" customWidth="1"/>
    <col min="3076" max="3076" width="29" style="23" bestFit="1" customWidth="1"/>
    <col min="3077" max="3328" width="9.140625" style="23"/>
    <col min="3329" max="3329" width="8" style="23" bestFit="1" customWidth="1"/>
    <col min="3330" max="3330" width="8" style="23" customWidth="1"/>
    <col min="3331" max="3331" width="19.5703125" style="23" bestFit="1" customWidth="1"/>
    <col min="3332" max="3332" width="29" style="23" bestFit="1" customWidth="1"/>
    <col min="3333" max="3584" width="9.140625" style="23"/>
    <col min="3585" max="3585" width="8" style="23" bestFit="1" customWidth="1"/>
    <col min="3586" max="3586" width="8" style="23" customWidth="1"/>
    <col min="3587" max="3587" width="19.5703125" style="23" bestFit="1" customWidth="1"/>
    <col min="3588" max="3588" width="29" style="23" bestFit="1" customWidth="1"/>
    <col min="3589" max="3840" width="9.140625" style="23"/>
    <col min="3841" max="3841" width="8" style="23" bestFit="1" customWidth="1"/>
    <col min="3842" max="3842" width="8" style="23" customWidth="1"/>
    <col min="3843" max="3843" width="19.5703125" style="23" bestFit="1" customWidth="1"/>
    <col min="3844" max="3844" width="29" style="23" bestFit="1" customWidth="1"/>
    <col min="3845" max="4096" width="9.140625" style="23"/>
    <col min="4097" max="4097" width="8" style="23" bestFit="1" customWidth="1"/>
    <col min="4098" max="4098" width="8" style="23" customWidth="1"/>
    <col min="4099" max="4099" width="19.5703125" style="23" bestFit="1" customWidth="1"/>
    <col min="4100" max="4100" width="29" style="23" bestFit="1" customWidth="1"/>
    <col min="4101" max="4352" width="9.140625" style="23"/>
    <col min="4353" max="4353" width="8" style="23" bestFit="1" customWidth="1"/>
    <col min="4354" max="4354" width="8" style="23" customWidth="1"/>
    <col min="4355" max="4355" width="19.5703125" style="23" bestFit="1" customWidth="1"/>
    <col min="4356" max="4356" width="29" style="23" bestFit="1" customWidth="1"/>
    <col min="4357" max="4608" width="9.140625" style="23"/>
    <col min="4609" max="4609" width="8" style="23" bestFit="1" customWidth="1"/>
    <col min="4610" max="4610" width="8" style="23" customWidth="1"/>
    <col min="4611" max="4611" width="19.5703125" style="23" bestFit="1" customWidth="1"/>
    <col min="4612" max="4612" width="29" style="23" bestFit="1" customWidth="1"/>
    <col min="4613" max="4864" width="9.140625" style="23"/>
    <col min="4865" max="4865" width="8" style="23" bestFit="1" customWidth="1"/>
    <col min="4866" max="4866" width="8" style="23" customWidth="1"/>
    <col min="4867" max="4867" width="19.5703125" style="23" bestFit="1" customWidth="1"/>
    <col min="4868" max="4868" width="29" style="23" bestFit="1" customWidth="1"/>
    <col min="4869" max="5120" width="9.140625" style="23"/>
    <col min="5121" max="5121" width="8" style="23" bestFit="1" customWidth="1"/>
    <col min="5122" max="5122" width="8" style="23" customWidth="1"/>
    <col min="5123" max="5123" width="19.5703125" style="23" bestFit="1" customWidth="1"/>
    <col min="5124" max="5124" width="29" style="23" bestFit="1" customWidth="1"/>
    <col min="5125" max="5376" width="9.140625" style="23"/>
    <col min="5377" max="5377" width="8" style="23" bestFit="1" customWidth="1"/>
    <col min="5378" max="5378" width="8" style="23" customWidth="1"/>
    <col min="5379" max="5379" width="19.5703125" style="23" bestFit="1" customWidth="1"/>
    <col min="5380" max="5380" width="29" style="23" bestFit="1" customWidth="1"/>
    <col min="5381" max="5632" width="9.140625" style="23"/>
    <col min="5633" max="5633" width="8" style="23" bestFit="1" customWidth="1"/>
    <col min="5634" max="5634" width="8" style="23" customWidth="1"/>
    <col min="5635" max="5635" width="19.5703125" style="23" bestFit="1" customWidth="1"/>
    <col min="5636" max="5636" width="29" style="23" bestFit="1" customWidth="1"/>
    <col min="5637" max="5888" width="9.140625" style="23"/>
    <col min="5889" max="5889" width="8" style="23" bestFit="1" customWidth="1"/>
    <col min="5890" max="5890" width="8" style="23" customWidth="1"/>
    <col min="5891" max="5891" width="19.5703125" style="23" bestFit="1" customWidth="1"/>
    <col min="5892" max="5892" width="29" style="23" bestFit="1" customWidth="1"/>
    <col min="5893" max="6144" width="9.140625" style="23"/>
    <col min="6145" max="6145" width="8" style="23" bestFit="1" customWidth="1"/>
    <col min="6146" max="6146" width="8" style="23" customWidth="1"/>
    <col min="6147" max="6147" width="19.5703125" style="23" bestFit="1" customWidth="1"/>
    <col min="6148" max="6148" width="29" style="23" bestFit="1" customWidth="1"/>
    <col min="6149" max="6400" width="9.140625" style="23"/>
    <col min="6401" max="6401" width="8" style="23" bestFit="1" customWidth="1"/>
    <col min="6402" max="6402" width="8" style="23" customWidth="1"/>
    <col min="6403" max="6403" width="19.5703125" style="23" bestFit="1" customWidth="1"/>
    <col min="6404" max="6404" width="29" style="23" bestFit="1" customWidth="1"/>
    <col min="6405" max="6656" width="9.140625" style="23"/>
    <col min="6657" max="6657" width="8" style="23" bestFit="1" customWidth="1"/>
    <col min="6658" max="6658" width="8" style="23" customWidth="1"/>
    <col min="6659" max="6659" width="19.5703125" style="23" bestFit="1" customWidth="1"/>
    <col min="6660" max="6660" width="29" style="23" bestFit="1" customWidth="1"/>
    <col min="6661" max="6912" width="9.140625" style="23"/>
    <col min="6913" max="6913" width="8" style="23" bestFit="1" customWidth="1"/>
    <col min="6914" max="6914" width="8" style="23" customWidth="1"/>
    <col min="6915" max="6915" width="19.5703125" style="23" bestFit="1" customWidth="1"/>
    <col min="6916" max="6916" width="29" style="23" bestFit="1" customWidth="1"/>
    <col min="6917" max="7168" width="9.140625" style="23"/>
    <col min="7169" max="7169" width="8" style="23" bestFit="1" customWidth="1"/>
    <col min="7170" max="7170" width="8" style="23" customWidth="1"/>
    <col min="7171" max="7171" width="19.5703125" style="23" bestFit="1" customWidth="1"/>
    <col min="7172" max="7172" width="29" style="23" bestFit="1" customWidth="1"/>
    <col min="7173" max="7424" width="9.140625" style="23"/>
    <col min="7425" max="7425" width="8" style="23" bestFit="1" customWidth="1"/>
    <col min="7426" max="7426" width="8" style="23" customWidth="1"/>
    <col min="7427" max="7427" width="19.5703125" style="23" bestFit="1" customWidth="1"/>
    <col min="7428" max="7428" width="29" style="23" bestFit="1" customWidth="1"/>
    <col min="7429" max="7680" width="9.140625" style="23"/>
    <col min="7681" max="7681" width="8" style="23" bestFit="1" customWidth="1"/>
    <col min="7682" max="7682" width="8" style="23" customWidth="1"/>
    <col min="7683" max="7683" width="19.5703125" style="23" bestFit="1" customWidth="1"/>
    <col min="7684" max="7684" width="29" style="23" bestFit="1" customWidth="1"/>
    <col min="7685" max="7936" width="9.140625" style="23"/>
    <col min="7937" max="7937" width="8" style="23" bestFit="1" customWidth="1"/>
    <col min="7938" max="7938" width="8" style="23" customWidth="1"/>
    <col min="7939" max="7939" width="19.5703125" style="23" bestFit="1" customWidth="1"/>
    <col min="7940" max="7940" width="29" style="23" bestFit="1" customWidth="1"/>
    <col min="7941" max="8192" width="9.140625" style="23"/>
    <col min="8193" max="8193" width="8" style="23" bestFit="1" customWidth="1"/>
    <col min="8194" max="8194" width="8" style="23" customWidth="1"/>
    <col min="8195" max="8195" width="19.5703125" style="23" bestFit="1" customWidth="1"/>
    <col min="8196" max="8196" width="29" style="23" bestFit="1" customWidth="1"/>
    <col min="8197" max="8448" width="9.140625" style="23"/>
    <col min="8449" max="8449" width="8" style="23" bestFit="1" customWidth="1"/>
    <col min="8450" max="8450" width="8" style="23" customWidth="1"/>
    <col min="8451" max="8451" width="19.5703125" style="23" bestFit="1" customWidth="1"/>
    <col min="8452" max="8452" width="29" style="23" bestFit="1" customWidth="1"/>
    <col min="8453" max="8704" width="9.140625" style="23"/>
    <col min="8705" max="8705" width="8" style="23" bestFit="1" customWidth="1"/>
    <col min="8706" max="8706" width="8" style="23" customWidth="1"/>
    <col min="8707" max="8707" width="19.5703125" style="23" bestFit="1" customWidth="1"/>
    <col min="8708" max="8708" width="29" style="23" bestFit="1" customWidth="1"/>
    <col min="8709" max="8960" width="9.140625" style="23"/>
    <col min="8961" max="8961" width="8" style="23" bestFit="1" customWidth="1"/>
    <col min="8962" max="8962" width="8" style="23" customWidth="1"/>
    <col min="8963" max="8963" width="19.5703125" style="23" bestFit="1" customWidth="1"/>
    <col min="8964" max="8964" width="29" style="23" bestFit="1" customWidth="1"/>
    <col min="8965" max="9216" width="9.140625" style="23"/>
    <col min="9217" max="9217" width="8" style="23" bestFit="1" customWidth="1"/>
    <col min="9218" max="9218" width="8" style="23" customWidth="1"/>
    <col min="9219" max="9219" width="19.5703125" style="23" bestFit="1" customWidth="1"/>
    <col min="9220" max="9220" width="29" style="23" bestFit="1" customWidth="1"/>
    <col min="9221" max="9472" width="9.140625" style="23"/>
    <col min="9473" max="9473" width="8" style="23" bestFit="1" customWidth="1"/>
    <col min="9474" max="9474" width="8" style="23" customWidth="1"/>
    <col min="9475" max="9475" width="19.5703125" style="23" bestFit="1" customWidth="1"/>
    <col min="9476" max="9476" width="29" style="23" bestFit="1" customWidth="1"/>
    <col min="9477" max="9728" width="9.140625" style="23"/>
    <col min="9729" max="9729" width="8" style="23" bestFit="1" customWidth="1"/>
    <col min="9730" max="9730" width="8" style="23" customWidth="1"/>
    <col min="9731" max="9731" width="19.5703125" style="23" bestFit="1" customWidth="1"/>
    <col min="9732" max="9732" width="29" style="23" bestFit="1" customWidth="1"/>
    <col min="9733" max="9984" width="9.140625" style="23"/>
    <col min="9985" max="9985" width="8" style="23" bestFit="1" customWidth="1"/>
    <col min="9986" max="9986" width="8" style="23" customWidth="1"/>
    <col min="9987" max="9987" width="19.5703125" style="23" bestFit="1" customWidth="1"/>
    <col min="9988" max="9988" width="29" style="23" bestFit="1" customWidth="1"/>
    <col min="9989" max="10240" width="9.140625" style="23"/>
    <col min="10241" max="10241" width="8" style="23" bestFit="1" customWidth="1"/>
    <col min="10242" max="10242" width="8" style="23" customWidth="1"/>
    <col min="10243" max="10243" width="19.5703125" style="23" bestFit="1" customWidth="1"/>
    <col min="10244" max="10244" width="29" style="23" bestFit="1" customWidth="1"/>
    <col min="10245" max="10496" width="9.140625" style="23"/>
    <col min="10497" max="10497" width="8" style="23" bestFit="1" customWidth="1"/>
    <col min="10498" max="10498" width="8" style="23" customWidth="1"/>
    <col min="10499" max="10499" width="19.5703125" style="23" bestFit="1" customWidth="1"/>
    <col min="10500" max="10500" width="29" style="23" bestFit="1" customWidth="1"/>
    <col min="10501" max="10752" width="9.140625" style="23"/>
    <col min="10753" max="10753" width="8" style="23" bestFit="1" customWidth="1"/>
    <col min="10754" max="10754" width="8" style="23" customWidth="1"/>
    <col min="10755" max="10755" width="19.5703125" style="23" bestFit="1" customWidth="1"/>
    <col min="10756" max="10756" width="29" style="23" bestFit="1" customWidth="1"/>
    <col min="10757" max="11008" width="9.140625" style="23"/>
    <col min="11009" max="11009" width="8" style="23" bestFit="1" customWidth="1"/>
    <col min="11010" max="11010" width="8" style="23" customWidth="1"/>
    <col min="11011" max="11011" width="19.5703125" style="23" bestFit="1" customWidth="1"/>
    <col min="11012" max="11012" width="29" style="23" bestFit="1" customWidth="1"/>
    <col min="11013" max="11264" width="9.140625" style="23"/>
    <col min="11265" max="11265" width="8" style="23" bestFit="1" customWidth="1"/>
    <col min="11266" max="11266" width="8" style="23" customWidth="1"/>
    <col min="11267" max="11267" width="19.5703125" style="23" bestFit="1" customWidth="1"/>
    <col min="11268" max="11268" width="29" style="23" bestFit="1" customWidth="1"/>
    <col min="11269" max="11520" width="9.140625" style="23"/>
    <col min="11521" max="11521" width="8" style="23" bestFit="1" customWidth="1"/>
    <col min="11522" max="11522" width="8" style="23" customWidth="1"/>
    <col min="11523" max="11523" width="19.5703125" style="23" bestFit="1" customWidth="1"/>
    <col min="11524" max="11524" width="29" style="23" bestFit="1" customWidth="1"/>
    <col min="11525" max="11776" width="9.140625" style="23"/>
    <col min="11777" max="11777" width="8" style="23" bestFit="1" customWidth="1"/>
    <col min="11778" max="11778" width="8" style="23" customWidth="1"/>
    <col min="11779" max="11779" width="19.5703125" style="23" bestFit="1" customWidth="1"/>
    <col min="11780" max="11780" width="29" style="23" bestFit="1" customWidth="1"/>
    <col min="11781" max="12032" width="9.140625" style="23"/>
    <col min="12033" max="12033" width="8" style="23" bestFit="1" customWidth="1"/>
    <col min="12034" max="12034" width="8" style="23" customWidth="1"/>
    <col min="12035" max="12035" width="19.5703125" style="23" bestFit="1" customWidth="1"/>
    <col min="12036" max="12036" width="29" style="23" bestFit="1" customWidth="1"/>
    <col min="12037" max="12288" width="9.140625" style="23"/>
    <col min="12289" max="12289" width="8" style="23" bestFit="1" customWidth="1"/>
    <col min="12290" max="12290" width="8" style="23" customWidth="1"/>
    <col min="12291" max="12291" width="19.5703125" style="23" bestFit="1" customWidth="1"/>
    <col min="12292" max="12292" width="29" style="23" bestFit="1" customWidth="1"/>
    <col min="12293" max="12544" width="9.140625" style="23"/>
    <col min="12545" max="12545" width="8" style="23" bestFit="1" customWidth="1"/>
    <col min="12546" max="12546" width="8" style="23" customWidth="1"/>
    <col min="12547" max="12547" width="19.5703125" style="23" bestFit="1" customWidth="1"/>
    <col min="12548" max="12548" width="29" style="23" bestFit="1" customWidth="1"/>
    <col min="12549" max="12800" width="9.140625" style="23"/>
    <col min="12801" max="12801" width="8" style="23" bestFit="1" customWidth="1"/>
    <col min="12802" max="12802" width="8" style="23" customWidth="1"/>
    <col min="12803" max="12803" width="19.5703125" style="23" bestFit="1" customWidth="1"/>
    <col min="12804" max="12804" width="29" style="23" bestFit="1" customWidth="1"/>
    <col min="12805" max="13056" width="9.140625" style="23"/>
    <col min="13057" max="13057" width="8" style="23" bestFit="1" customWidth="1"/>
    <col min="13058" max="13058" width="8" style="23" customWidth="1"/>
    <col min="13059" max="13059" width="19.5703125" style="23" bestFit="1" customWidth="1"/>
    <col min="13060" max="13060" width="29" style="23" bestFit="1" customWidth="1"/>
    <col min="13061" max="13312" width="9.140625" style="23"/>
    <col min="13313" max="13313" width="8" style="23" bestFit="1" customWidth="1"/>
    <col min="13314" max="13314" width="8" style="23" customWidth="1"/>
    <col min="13315" max="13315" width="19.5703125" style="23" bestFit="1" customWidth="1"/>
    <col min="13316" max="13316" width="29" style="23" bestFit="1" customWidth="1"/>
    <col min="13317" max="13568" width="9.140625" style="23"/>
    <col min="13569" max="13569" width="8" style="23" bestFit="1" customWidth="1"/>
    <col min="13570" max="13570" width="8" style="23" customWidth="1"/>
    <col min="13571" max="13571" width="19.5703125" style="23" bestFit="1" customWidth="1"/>
    <col min="13572" max="13572" width="29" style="23" bestFit="1" customWidth="1"/>
    <col min="13573" max="13824" width="9.140625" style="23"/>
    <col min="13825" max="13825" width="8" style="23" bestFit="1" customWidth="1"/>
    <col min="13826" max="13826" width="8" style="23" customWidth="1"/>
    <col min="13827" max="13827" width="19.5703125" style="23" bestFit="1" customWidth="1"/>
    <col min="13828" max="13828" width="29" style="23" bestFit="1" customWidth="1"/>
    <col min="13829" max="14080" width="9.140625" style="23"/>
    <col min="14081" max="14081" width="8" style="23" bestFit="1" customWidth="1"/>
    <col min="14082" max="14082" width="8" style="23" customWidth="1"/>
    <col min="14083" max="14083" width="19.5703125" style="23" bestFit="1" customWidth="1"/>
    <col min="14084" max="14084" width="29" style="23" bestFit="1" customWidth="1"/>
    <col min="14085" max="14336" width="9.140625" style="23"/>
    <col min="14337" max="14337" width="8" style="23" bestFit="1" customWidth="1"/>
    <col min="14338" max="14338" width="8" style="23" customWidth="1"/>
    <col min="14339" max="14339" width="19.5703125" style="23" bestFit="1" customWidth="1"/>
    <col min="14340" max="14340" width="29" style="23" bestFit="1" customWidth="1"/>
    <col min="14341" max="14592" width="9.140625" style="23"/>
    <col min="14593" max="14593" width="8" style="23" bestFit="1" customWidth="1"/>
    <col min="14594" max="14594" width="8" style="23" customWidth="1"/>
    <col min="14595" max="14595" width="19.5703125" style="23" bestFit="1" customWidth="1"/>
    <col min="14596" max="14596" width="29" style="23" bestFit="1" customWidth="1"/>
    <col min="14597" max="14848" width="9.140625" style="23"/>
    <col min="14849" max="14849" width="8" style="23" bestFit="1" customWidth="1"/>
    <col min="14850" max="14850" width="8" style="23" customWidth="1"/>
    <col min="14851" max="14851" width="19.5703125" style="23" bestFit="1" customWidth="1"/>
    <col min="14852" max="14852" width="29" style="23" bestFit="1" customWidth="1"/>
    <col min="14853" max="15104" width="9.140625" style="23"/>
    <col min="15105" max="15105" width="8" style="23" bestFit="1" customWidth="1"/>
    <col min="15106" max="15106" width="8" style="23" customWidth="1"/>
    <col min="15107" max="15107" width="19.5703125" style="23" bestFit="1" customWidth="1"/>
    <col min="15108" max="15108" width="29" style="23" bestFit="1" customWidth="1"/>
    <col min="15109" max="15360" width="9.140625" style="23"/>
    <col min="15361" max="15361" width="8" style="23" bestFit="1" customWidth="1"/>
    <col min="15362" max="15362" width="8" style="23" customWidth="1"/>
    <col min="15363" max="15363" width="19.5703125" style="23" bestFit="1" customWidth="1"/>
    <col min="15364" max="15364" width="29" style="23" bestFit="1" customWidth="1"/>
    <col min="15365" max="15616" width="9.140625" style="23"/>
    <col min="15617" max="15617" width="8" style="23" bestFit="1" customWidth="1"/>
    <col min="15618" max="15618" width="8" style="23" customWidth="1"/>
    <col min="15619" max="15619" width="19.5703125" style="23" bestFit="1" customWidth="1"/>
    <col min="15620" max="15620" width="29" style="23" bestFit="1" customWidth="1"/>
    <col min="15621" max="15872" width="9.140625" style="23"/>
    <col min="15873" max="15873" width="8" style="23" bestFit="1" customWidth="1"/>
    <col min="15874" max="15874" width="8" style="23" customWidth="1"/>
    <col min="15875" max="15875" width="19.5703125" style="23" bestFit="1" customWidth="1"/>
    <col min="15876" max="15876" width="29" style="23" bestFit="1" customWidth="1"/>
    <col min="15877" max="16128" width="9.140625" style="23"/>
    <col min="16129" max="16129" width="8" style="23" bestFit="1" customWidth="1"/>
    <col min="16130" max="16130" width="8" style="23" customWidth="1"/>
    <col min="16131" max="16131" width="19.5703125" style="23" bestFit="1" customWidth="1"/>
    <col min="16132" max="16132" width="29" style="23" bestFit="1" customWidth="1"/>
    <col min="16133" max="16384" width="9.140625" style="23"/>
  </cols>
  <sheetData>
    <row r="1" spans="1:6" x14ac:dyDescent="0.25">
      <c r="A1" s="164" t="s">
        <v>121</v>
      </c>
      <c r="B1" s="164"/>
      <c r="C1" s="165"/>
      <c r="D1" s="165"/>
      <c r="F1" s="23" t="s">
        <v>122</v>
      </c>
    </row>
    <row r="2" spans="1:6" x14ac:dyDescent="0.25">
      <c r="A2" s="38" t="s">
        <v>123</v>
      </c>
      <c r="B2" s="38"/>
      <c r="C2" s="38" t="s">
        <v>124</v>
      </c>
      <c r="D2" s="38" t="s">
        <v>125</v>
      </c>
    </row>
    <row r="3" spans="1:6" x14ac:dyDescent="0.25">
      <c r="A3" s="38">
        <v>2005</v>
      </c>
      <c r="B3" s="38" t="s">
        <v>126</v>
      </c>
      <c r="C3" s="39">
        <v>81.164954289435798</v>
      </c>
      <c r="D3" s="39">
        <v>82.1680664420944</v>
      </c>
    </row>
    <row r="4" spans="1:6" x14ac:dyDescent="0.25">
      <c r="A4" s="38">
        <v>2005</v>
      </c>
      <c r="B4" s="38" t="s">
        <v>127</v>
      </c>
      <c r="C4" s="39">
        <v>81.917128708108805</v>
      </c>
      <c r="D4" s="39">
        <v>83.771129658950002</v>
      </c>
    </row>
    <row r="5" spans="1:6" x14ac:dyDescent="0.25">
      <c r="A5" s="38">
        <v>2005</v>
      </c>
      <c r="B5" s="38" t="s">
        <v>128</v>
      </c>
      <c r="C5" s="39">
        <v>82.0130085556697</v>
      </c>
      <c r="D5" s="39">
        <v>84.828617100064903</v>
      </c>
    </row>
    <row r="6" spans="1:6" x14ac:dyDescent="0.25">
      <c r="A6" s="38">
        <v>2005</v>
      </c>
      <c r="B6" s="38" t="s">
        <v>129</v>
      </c>
      <c r="C6" s="39">
        <v>83.954834730903499</v>
      </c>
      <c r="D6" s="39">
        <v>86.390957602767799</v>
      </c>
    </row>
    <row r="7" spans="1:6" x14ac:dyDescent="0.25">
      <c r="A7" s="38">
        <v>2006</v>
      </c>
      <c r="B7" s="38" t="s">
        <v>126</v>
      </c>
      <c r="C7" s="39">
        <v>84.9012829016648</v>
      </c>
      <c r="D7" s="39">
        <v>87.977894624818902</v>
      </c>
    </row>
    <row r="8" spans="1:6" x14ac:dyDescent="0.25">
      <c r="A8" s="38">
        <v>2006</v>
      </c>
      <c r="B8" s="38" t="s">
        <v>127</v>
      </c>
      <c r="C8" s="39">
        <v>85.664291334577896</v>
      </c>
      <c r="D8" s="39">
        <v>88.341847095438794</v>
      </c>
    </row>
    <row r="9" spans="1:6" x14ac:dyDescent="0.25">
      <c r="A9" s="38">
        <v>2006</v>
      </c>
      <c r="B9" s="38" t="s">
        <v>128</v>
      </c>
      <c r="C9" s="39">
        <v>86.181550699012902</v>
      </c>
      <c r="D9" s="39">
        <v>88.936507315971298</v>
      </c>
    </row>
    <row r="10" spans="1:6" x14ac:dyDescent="0.25">
      <c r="A10" s="38">
        <v>2006</v>
      </c>
      <c r="B10" s="38" t="s">
        <v>129</v>
      </c>
      <c r="C10" s="39">
        <v>85.864323848405206</v>
      </c>
      <c r="D10" s="39">
        <v>90.725971969741394</v>
      </c>
    </row>
    <row r="11" spans="1:6" x14ac:dyDescent="0.25">
      <c r="A11" s="38">
        <v>2007</v>
      </c>
      <c r="B11" s="38" t="s">
        <v>126</v>
      </c>
      <c r="C11" s="39">
        <v>88.391579614007</v>
      </c>
      <c r="D11" s="39">
        <v>91.640061160086901</v>
      </c>
    </row>
    <row r="12" spans="1:6" x14ac:dyDescent="0.25">
      <c r="A12" s="38">
        <v>2007</v>
      </c>
      <c r="B12" s="38" t="s">
        <v>127</v>
      </c>
      <c r="C12" s="39">
        <v>90.218293405885802</v>
      </c>
      <c r="D12" s="39">
        <v>93.201098535936893</v>
      </c>
    </row>
    <row r="13" spans="1:6" x14ac:dyDescent="0.25">
      <c r="A13" s="38">
        <v>2007</v>
      </c>
      <c r="B13" s="38" t="s">
        <v>128</v>
      </c>
      <c r="C13" s="39">
        <v>90.728827667935406</v>
      </c>
      <c r="D13" s="39">
        <v>94.707947553487898</v>
      </c>
    </row>
    <row r="14" spans="1:6" x14ac:dyDescent="0.25">
      <c r="A14" s="38">
        <v>2007</v>
      </c>
      <c r="B14" s="38" t="s">
        <v>129</v>
      </c>
      <c r="C14" s="39">
        <v>89.3417045930819</v>
      </c>
      <c r="D14" s="39">
        <v>95.258084273213498</v>
      </c>
    </row>
    <row r="15" spans="1:6" x14ac:dyDescent="0.25">
      <c r="A15" s="38">
        <v>2008</v>
      </c>
      <c r="B15" s="38" t="s">
        <v>126</v>
      </c>
      <c r="C15" s="39">
        <v>89.970100988293396</v>
      </c>
      <c r="D15" s="39">
        <v>96.881183065432097</v>
      </c>
    </row>
    <row r="16" spans="1:6" x14ac:dyDescent="0.25">
      <c r="A16" s="38">
        <v>2008</v>
      </c>
      <c r="B16" s="38" t="s">
        <v>127</v>
      </c>
      <c r="C16" s="39">
        <v>89.361039262440102</v>
      </c>
      <c r="D16" s="39">
        <v>98.032712827763504</v>
      </c>
    </row>
    <row r="17" spans="1:7" x14ac:dyDescent="0.25">
      <c r="A17" s="38">
        <v>2008</v>
      </c>
      <c r="B17" s="38" t="s">
        <v>128</v>
      </c>
      <c r="C17" s="39">
        <v>90.962532832258205</v>
      </c>
      <c r="D17" s="39">
        <v>98.277429191344595</v>
      </c>
    </row>
    <row r="18" spans="1:7" x14ac:dyDescent="0.25">
      <c r="A18" s="38">
        <v>2008</v>
      </c>
      <c r="B18" s="38" t="s">
        <v>129</v>
      </c>
      <c r="C18" s="39">
        <v>92.232351580339099</v>
      </c>
      <c r="D18" s="39">
        <v>98.293772573957796</v>
      </c>
    </row>
    <row r="19" spans="1:7" x14ac:dyDescent="0.25">
      <c r="A19" s="38">
        <v>2009</v>
      </c>
      <c r="B19" s="38" t="s">
        <v>126</v>
      </c>
      <c r="C19" s="39">
        <v>94.037994432267297</v>
      </c>
      <c r="D19" s="39">
        <v>98.162971216099706</v>
      </c>
    </row>
    <row r="20" spans="1:7" x14ac:dyDescent="0.25">
      <c r="A20" s="38">
        <v>2009</v>
      </c>
      <c r="B20" s="38" t="s">
        <v>127</v>
      </c>
      <c r="C20" s="39">
        <v>94.442427633901303</v>
      </c>
      <c r="D20" s="39">
        <v>98.387977786030902</v>
      </c>
    </row>
    <row r="21" spans="1:7" x14ac:dyDescent="0.25">
      <c r="A21" s="38">
        <v>2009</v>
      </c>
      <c r="B21" s="38" t="s">
        <v>128</v>
      </c>
      <c r="C21" s="39">
        <v>93.881329401112495</v>
      </c>
      <c r="D21" s="39">
        <v>98.729668506247407</v>
      </c>
    </row>
    <row r="22" spans="1:7" x14ac:dyDescent="0.25">
      <c r="A22" s="38">
        <v>2009</v>
      </c>
      <c r="B22" s="38" t="s">
        <v>129</v>
      </c>
      <c r="C22" s="39">
        <v>94.254274039240798</v>
      </c>
      <c r="D22" s="39">
        <v>99.371729966053493</v>
      </c>
    </row>
    <row r="23" spans="1:7" x14ac:dyDescent="0.25">
      <c r="A23" s="38">
        <v>2010</v>
      </c>
      <c r="B23" s="38" t="s">
        <v>126</v>
      </c>
      <c r="C23" s="39">
        <v>99.267979283306303</v>
      </c>
      <c r="D23" s="39">
        <v>99.430967940907493</v>
      </c>
    </row>
    <row r="24" spans="1:7" x14ac:dyDescent="0.25">
      <c r="A24" s="38">
        <v>2010</v>
      </c>
      <c r="B24" s="38" t="s">
        <v>128</v>
      </c>
      <c r="C24" s="39">
        <v>99.805099697776896</v>
      </c>
      <c r="D24" s="39">
        <v>99.560900547530395</v>
      </c>
      <c r="G24" s="156" t="s">
        <v>300</v>
      </c>
    </row>
    <row r="25" spans="1:7" x14ac:dyDescent="0.25">
      <c r="A25" s="38">
        <v>2010</v>
      </c>
      <c r="B25" s="38" t="s">
        <v>129</v>
      </c>
      <c r="C25" s="39">
        <v>101.204824483175</v>
      </c>
      <c r="D25" s="39">
        <v>100</v>
      </c>
    </row>
    <row r="26" spans="1:7" x14ac:dyDescent="0.25">
      <c r="A26" s="38">
        <v>2011</v>
      </c>
      <c r="B26" s="38" t="s">
        <v>126</v>
      </c>
      <c r="C26" s="39">
        <v>103.867540780704</v>
      </c>
      <c r="D26" s="39">
        <v>100.242164406827</v>
      </c>
    </row>
    <row r="27" spans="1:7" x14ac:dyDescent="0.25">
      <c r="A27" s="38">
        <v>2011</v>
      </c>
      <c r="B27" s="38" t="s">
        <v>127</v>
      </c>
      <c r="C27" s="39">
        <v>101.05923701552901</v>
      </c>
      <c r="D27" s="39">
        <v>100.68082948367901</v>
      </c>
    </row>
    <row r="28" spans="1:7" x14ac:dyDescent="0.25">
      <c r="A28" s="38">
        <v>2011</v>
      </c>
      <c r="B28" s="38" t="s">
        <v>128</v>
      </c>
      <c r="C28" s="39">
        <v>105.748935311605</v>
      </c>
      <c r="D28" s="39">
        <v>100.036704739689</v>
      </c>
    </row>
    <row r="29" spans="1:7" x14ac:dyDescent="0.25">
      <c r="A29" s="38">
        <v>2011</v>
      </c>
      <c r="B29" s="38" t="s">
        <v>129</v>
      </c>
      <c r="C29" s="39">
        <v>106.18659334733699</v>
      </c>
      <c r="D29" s="39">
        <v>101.48366421896</v>
      </c>
    </row>
    <row r="30" spans="1:7" x14ac:dyDescent="0.25">
      <c r="A30" s="38">
        <v>2012</v>
      </c>
      <c r="B30" s="38" t="s">
        <v>126</v>
      </c>
      <c r="C30" s="39">
        <v>114.985627745195</v>
      </c>
      <c r="D30" s="39">
        <v>102.876326746027</v>
      </c>
    </row>
    <row r="31" spans="1:7" x14ac:dyDescent="0.25">
      <c r="A31" s="38">
        <v>2012</v>
      </c>
      <c r="B31" s="38" t="s">
        <v>127</v>
      </c>
      <c r="C31" s="39">
        <v>116.73066611137401</v>
      </c>
      <c r="D31" s="39">
        <v>104.52418494845</v>
      </c>
    </row>
    <row r="32" spans="1:7" x14ac:dyDescent="0.25">
      <c r="A32" s="38">
        <v>2012</v>
      </c>
      <c r="B32" s="38" t="s">
        <v>128</v>
      </c>
      <c r="C32" s="39">
        <v>118.33736849297</v>
      </c>
      <c r="D32" s="39">
        <v>105.986021792624</v>
      </c>
    </row>
    <row r="33" spans="1:4" x14ac:dyDescent="0.25">
      <c r="A33" s="38">
        <v>2012</v>
      </c>
      <c r="B33" s="38" t="s">
        <v>129</v>
      </c>
      <c r="C33" s="39">
        <v>118.386133341692</v>
      </c>
      <c r="D33" s="39">
        <v>106.35676138226999</v>
      </c>
    </row>
    <row r="34" spans="1:4" x14ac:dyDescent="0.25">
      <c r="A34" s="38">
        <v>2013</v>
      </c>
      <c r="B34" s="38" t="s">
        <v>126</v>
      </c>
      <c r="C34" s="39">
        <v>120.570566014196</v>
      </c>
      <c r="D34" s="39">
        <v>106.394877842716</v>
      </c>
    </row>
    <row r="35" spans="1:4" x14ac:dyDescent="0.25">
      <c r="A35" s="38">
        <v>2013</v>
      </c>
      <c r="B35" s="38" t="s">
        <v>127</v>
      </c>
      <c r="C35" s="39">
        <v>122.56025354893001</v>
      </c>
      <c r="D35" s="39">
        <v>105.979126079694</v>
      </c>
    </row>
    <row r="36" spans="1:4" x14ac:dyDescent="0.25">
      <c r="A36" s="38">
        <v>2013</v>
      </c>
      <c r="B36" s="38" t="s">
        <v>128</v>
      </c>
      <c r="C36" s="39">
        <v>123.85751480008599</v>
      </c>
      <c r="D36" s="39">
        <v>105.372466232725</v>
      </c>
    </row>
    <row r="37" spans="1:4" x14ac:dyDescent="0.25">
      <c r="A37" s="38">
        <v>2013</v>
      </c>
      <c r="B37" s="38" t="s">
        <v>129</v>
      </c>
      <c r="C37" s="39">
        <v>123.246693234356</v>
      </c>
      <c r="D37" s="39">
        <v>105.90142714109101</v>
      </c>
    </row>
    <row r="38" spans="1:4" x14ac:dyDescent="0.25">
      <c r="A38" s="38">
        <v>2014</v>
      </c>
      <c r="B38" s="38" t="s">
        <v>126</v>
      </c>
      <c r="C38" s="39">
        <v>125.567057824469</v>
      </c>
      <c r="D38" s="39">
        <v>106.241326061885</v>
      </c>
    </row>
    <row r="39" spans="1:4" x14ac:dyDescent="0.25">
      <c r="A39" s="38">
        <v>2014</v>
      </c>
      <c r="B39" s="38" t="s">
        <v>127</v>
      </c>
      <c r="C39" s="39">
        <v>128.47590815544899</v>
      </c>
      <c r="D39" s="39">
        <v>106.759264688954</v>
      </c>
    </row>
    <row r="40" spans="1:4" x14ac:dyDescent="0.25">
      <c r="A40" s="38">
        <v>2014</v>
      </c>
      <c r="B40" s="38" t="s">
        <v>128</v>
      </c>
      <c r="C40" s="39">
        <v>126.904795392786</v>
      </c>
      <c r="D40" s="39">
        <v>107.770979799361</v>
      </c>
    </row>
    <row r="41" spans="1:4" x14ac:dyDescent="0.25">
      <c r="A41" s="38">
        <v>2014</v>
      </c>
      <c r="B41" s="38" t="s">
        <v>129</v>
      </c>
      <c r="C41" s="39">
        <v>126.237666807434</v>
      </c>
      <c r="D41" s="39">
        <v>108.612908340229</v>
      </c>
    </row>
    <row r="42" spans="1:4" x14ac:dyDescent="0.25">
      <c r="A42" s="38">
        <v>2015</v>
      </c>
      <c r="B42" s="38" t="s">
        <v>126</v>
      </c>
      <c r="C42" s="39">
        <v>129.99120885345499</v>
      </c>
      <c r="D42" s="39">
        <v>109.17710797057499</v>
      </c>
    </row>
    <row r="43" spans="1:4" x14ac:dyDescent="0.25">
      <c r="A43" s="38">
        <v>2015</v>
      </c>
      <c r="B43" s="38" t="s">
        <v>127</v>
      </c>
      <c r="C43" s="39">
        <v>130.32868957549999</v>
      </c>
      <c r="D43" s="39">
        <v>109.98515521326701</v>
      </c>
    </row>
    <row r="44" spans="1:4" x14ac:dyDescent="0.25">
      <c r="A44" s="38">
        <v>2015</v>
      </c>
      <c r="B44" s="38" t="s">
        <v>128</v>
      </c>
      <c r="C44" s="39">
        <v>131.99110974461601</v>
      </c>
      <c r="D44" s="39">
        <v>110.50369110681</v>
      </c>
    </row>
    <row r="45" spans="1:4" x14ac:dyDescent="0.25">
      <c r="A45" s="38">
        <v>2015</v>
      </c>
      <c r="B45" s="38" t="s">
        <v>129</v>
      </c>
      <c r="C45" s="39">
        <v>135.85601665782701</v>
      </c>
      <c r="D45" s="39">
        <v>110.95153236858501</v>
      </c>
    </row>
    <row r="46" spans="1:4" x14ac:dyDescent="0.25">
      <c r="A46" s="38">
        <v>2016</v>
      </c>
      <c r="B46" s="38" t="s">
        <v>126</v>
      </c>
      <c r="C46" s="39">
        <v>140.534543113258</v>
      </c>
      <c r="D46" s="39">
        <v>111.712232668955</v>
      </c>
    </row>
    <row r="47" spans="1:4" x14ac:dyDescent="0.25">
      <c r="A47" s="38">
        <v>2016</v>
      </c>
      <c r="B47" s="38" t="s">
        <v>127</v>
      </c>
      <c r="C47" s="39">
        <v>142.733085930486</v>
      </c>
      <c r="D47" s="39">
        <v>113.013839207177</v>
      </c>
    </row>
    <row r="48" spans="1:4" x14ac:dyDescent="0.25">
      <c r="A48" s="38">
        <v>2016</v>
      </c>
      <c r="B48" s="38" t="s">
        <v>128</v>
      </c>
      <c r="C48" s="39">
        <v>141.66912916582399</v>
      </c>
      <c r="D48" s="39">
        <v>113.364434627555</v>
      </c>
    </row>
    <row r="49" spans="1:4" x14ac:dyDescent="0.25">
      <c r="A49" s="38">
        <v>2016</v>
      </c>
      <c r="B49" s="38" t="s">
        <v>129</v>
      </c>
      <c r="C49" s="39">
        <v>142.059829331278</v>
      </c>
      <c r="D49" s="39">
        <v>115.439446952963</v>
      </c>
    </row>
    <row r="50" spans="1:4" x14ac:dyDescent="0.25">
      <c r="A50" s="38">
        <v>2017</v>
      </c>
      <c r="B50" s="38" t="s">
        <v>126</v>
      </c>
      <c r="C50" s="39">
        <v>143.735259745196</v>
      </c>
      <c r="D50" s="39">
        <v>115.59989444672399</v>
      </c>
    </row>
    <row r="51" spans="1:4" x14ac:dyDescent="0.25">
      <c r="A51" s="38">
        <v>2017</v>
      </c>
      <c r="B51" s="38" t="s">
        <v>127</v>
      </c>
      <c r="C51" s="39">
        <v>147.920873906628</v>
      </c>
      <c r="D51" s="39">
        <v>117.005099569751</v>
      </c>
    </row>
    <row r="52" spans="1:4" x14ac:dyDescent="0.25">
      <c r="A52" s="38">
        <v>2017</v>
      </c>
      <c r="B52" s="38" t="s">
        <v>128</v>
      </c>
      <c r="C52" s="39">
        <v>147.83211983928101</v>
      </c>
      <c r="D52" s="39">
        <v>117.910827029457</v>
      </c>
    </row>
    <row r="53" spans="1:4" x14ac:dyDescent="0.25">
      <c r="A53" s="38">
        <v>2017</v>
      </c>
      <c r="B53" s="38" t="s">
        <v>129</v>
      </c>
      <c r="C53" s="39">
        <v>148.69006534839301</v>
      </c>
      <c r="D53" s="39">
        <v>118.65844176434599</v>
      </c>
    </row>
    <row r="54" spans="1:4" x14ac:dyDescent="0.25">
      <c r="A54" s="38">
        <v>2018</v>
      </c>
      <c r="B54" s="38" t="s">
        <v>126</v>
      </c>
      <c r="C54" s="39">
        <v>154.281469457654</v>
      </c>
      <c r="D54" s="39">
        <v>120.08172777245601</v>
      </c>
    </row>
    <row r="55" spans="1:4" x14ac:dyDescent="0.25">
      <c r="A55" s="38">
        <v>2018</v>
      </c>
      <c r="B55" s="38" t="s">
        <v>127</v>
      </c>
      <c r="C55" s="39">
        <v>155.24295483164701</v>
      </c>
      <c r="D55" s="39">
        <v>121.039688900182</v>
      </c>
    </row>
    <row r="56" spans="1:4" x14ac:dyDescent="0.25">
      <c r="A56" s="38">
        <v>2018</v>
      </c>
      <c r="B56" s="38" t="s">
        <v>128</v>
      </c>
      <c r="C56" s="39">
        <v>159.63620652922901</v>
      </c>
      <c r="D56" s="39">
        <v>122.40210802487201</v>
      </c>
    </row>
    <row r="57" spans="1:4" x14ac:dyDescent="0.25">
      <c r="A57" s="38">
        <v>2018</v>
      </c>
      <c r="B57" s="38" t="s">
        <v>129</v>
      </c>
      <c r="C57" s="39">
        <v>159.72496059657601</v>
      </c>
      <c r="D57" s="39">
        <v>122.93611854979299</v>
      </c>
    </row>
    <row r="58" spans="1:4" x14ac:dyDescent="0.25">
      <c r="A58" s="38">
        <v>2019</v>
      </c>
      <c r="B58" s="38" t="s">
        <v>126</v>
      </c>
      <c r="C58" s="39">
        <v>161.92897934413401</v>
      </c>
      <c r="D58" s="39">
        <v>123.71267356020699</v>
      </c>
    </row>
    <row r="59" spans="1:4" x14ac:dyDescent="0.25">
      <c r="A59" s="38">
        <v>2019</v>
      </c>
      <c r="B59" s="38" t="s">
        <v>127</v>
      </c>
      <c r="C59" s="39">
        <v>163.88153740004401</v>
      </c>
      <c r="D59" s="39">
        <v>124.168496473955</v>
      </c>
    </row>
    <row r="60" spans="1:4" x14ac:dyDescent="0.25">
      <c r="A60" s="38">
        <v>2019</v>
      </c>
      <c r="B60" s="38" t="s">
        <v>128</v>
      </c>
      <c r="C60" s="39">
        <v>163.245473131084</v>
      </c>
      <c r="D60" s="39">
        <v>124.76576294819399</v>
      </c>
    </row>
    <row r="61" spans="1:4" x14ac:dyDescent="0.25">
      <c r="A61" s="38">
        <v>2019</v>
      </c>
      <c r="B61" s="38" t="s">
        <v>129</v>
      </c>
      <c r="C61" s="39">
        <v>164.56776496191401</v>
      </c>
      <c r="D61" s="39">
        <v>125.489921399732</v>
      </c>
    </row>
    <row r="62" spans="1:4" x14ac:dyDescent="0.25">
      <c r="A62" s="38">
        <v>2020</v>
      </c>
      <c r="B62" s="38" t="s">
        <v>126</v>
      </c>
      <c r="C62" s="39">
        <v>167.42455860083101</v>
      </c>
      <c r="D62" s="39">
        <v>125.13183299995001</v>
      </c>
    </row>
    <row r="63" spans="1:4" x14ac:dyDescent="0.25">
      <c r="A63" s="38">
        <v>2020</v>
      </c>
      <c r="B63" s="38" t="s">
        <v>127</v>
      </c>
      <c r="C63" s="39">
        <v>172.46884891918</v>
      </c>
      <c r="D63" s="39">
        <v>124.286918126711</v>
      </c>
    </row>
    <row r="64" spans="1:4" x14ac:dyDescent="0.25">
      <c r="A64" s="38">
        <v>2020</v>
      </c>
      <c r="B64" s="38" t="s">
        <v>128</v>
      </c>
      <c r="C64" s="39">
        <v>178.73746926737201</v>
      </c>
      <c r="D64" s="39">
        <v>125.009556263587</v>
      </c>
    </row>
    <row r="65" spans="1:4" x14ac:dyDescent="0.25">
      <c r="A65" s="38">
        <v>2020</v>
      </c>
      <c r="B65" s="38" t="s">
        <v>129</v>
      </c>
      <c r="C65" s="39">
        <v>180.989435795139</v>
      </c>
      <c r="D65" s="39">
        <v>126.14995515071701</v>
      </c>
    </row>
    <row r="66" spans="1:4" x14ac:dyDescent="0.25">
      <c r="A66" s="38">
        <v>2021</v>
      </c>
      <c r="B66" s="38" t="s">
        <v>126</v>
      </c>
      <c r="C66" s="39">
        <v>188.09915747076599</v>
      </c>
      <c r="D66" s="39">
        <v>127.625909202464</v>
      </c>
    </row>
    <row r="67" spans="1:4" x14ac:dyDescent="0.25">
      <c r="A67" s="38">
        <v>2021</v>
      </c>
      <c r="B67" s="38" t="s">
        <v>127</v>
      </c>
      <c r="C67" s="39">
        <v>192.69288164214501</v>
      </c>
      <c r="D67" s="39">
        <v>130.47454450286801</v>
      </c>
    </row>
    <row r="68" spans="1:4" x14ac:dyDescent="0.25">
      <c r="A68" s="38">
        <v>2021</v>
      </c>
      <c r="B68" s="38" t="s">
        <v>128</v>
      </c>
      <c r="C68" s="39">
        <v>197.36776271497499</v>
      </c>
      <c r="D68" s="39">
        <v>131.14560053515001</v>
      </c>
    </row>
    <row r="69" spans="1:4" x14ac:dyDescent="0.25">
      <c r="A69" s="38">
        <v>2021</v>
      </c>
      <c r="B69" s="38" t="s">
        <v>129</v>
      </c>
      <c r="C69" s="39">
        <v>203.714570234826</v>
      </c>
      <c r="D69" s="39">
        <v>131.783209644876</v>
      </c>
    </row>
    <row r="70" spans="1:4" x14ac:dyDescent="0.25">
      <c r="A70" s="38">
        <v>2022</v>
      </c>
      <c r="B70" s="38" t="s">
        <v>126</v>
      </c>
      <c r="C70" s="39">
        <v>211.311178324162</v>
      </c>
      <c r="D70" s="39">
        <v>134.773668584435</v>
      </c>
    </row>
    <row r="71" spans="1:4" x14ac:dyDescent="0.25">
      <c r="A71" s="38">
        <v>2022</v>
      </c>
      <c r="B71" s="38" t="s">
        <v>127</v>
      </c>
      <c r="C71" s="39">
        <v>217.99882911725001</v>
      </c>
      <c r="D71" s="39">
        <v>137.43074423746401</v>
      </c>
    </row>
    <row r="72" spans="1:4" x14ac:dyDescent="0.25">
      <c r="A72" s="38">
        <v>2022</v>
      </c>
      <c r="B72" s="38" t="s">
        <v>128</v>
      </c>
      <c r="C72" s="39">
        <v>218.664331422001</v>
      </c>
      <c r="D72" s="39">
        <v>142.505337390401</v>
      </c>
    </row>
    <row r="73" spans="1:4" x14ac:dyDescent="0.25">
      <c r="A73" s="38">
        <v>2022</v>
      </c>
      <c r="B73" s="38" t="s">
        <v>129</v>
      </c>
      <c r="C73" s="39">
        <v>214.362787808701</v>
      </c>
      <c r="D73" s="39">
        <v>145.77406821000301</v>
      </c>
    </row>
    <row r="74" spans="1:4" x14ac:dyDescent="0.25">
      <c r="A74" s="38">
        <v>2023</v>
      </c>
      <c r="B74" s="38" t="s">
        <v>126</v>
      </c>
      <c r="C74" s="39">
        <v>213.56741874877201</v>
      </c>
      <c r="D74" s="39">
        <v>149.50709226789601</v>
      </c>
    </row>
    <row r="75" spans="1:4" x14ac:dyDescent="0.25">
      <c r="A75" s="38">
        <v>2023</v>
      </c>
      <c r="B75" s="38" t="s">
        <v>127</v>
      </c>
      <c r="C75" s="39">
        <v>213.04924803868701</v>
      </c>
      <c r="D75" s="39">
        <v>153.26395268780701</v>
      </c>
    </row>
    <row r="76" spans="1:4" x14ac:dyDescent="0.25">
      <c r="A76" s="38">
        <v>2023</v>
      </c>
      <c r="B76" s="38" t="s">
        <v>128</v>
      </c>
      <c r="C76" s="39">
        <v>212.27192519392</v>
      </c>
      <c r="D76" s="39">
        <v>154.10028864259701</v>
      </c>
    </row>
    <row r="77" spans="1:4" x14ac:dyDescent="0.25">
      <c r="A77" s="38">
        <v>2023</v>
      </c>
      <c r="B77" s="38" t="s">
        <v>129</v>
      </c>
      <c r="C77" s="39">
        <v>209.35700184408</v>
      </c>
      <c r="D77" s="39">
        <v>156.40106769526801</v>
      </c>
    </row>
    <row r="78" spans="1:4" x14ac:dyDescent="0.25">
      <c r="A78" s="38">
        <v>2024</v>
      </c>
      <c r="B78" s="38" t="s">
        <v>126</v>
      </c>
      <c r="C78" s="39">
        <v>208.06150828922799</v>
      </c>
      <c r="D78" s="39">
        <v>158.94716037799299</v>
      </c>
    </row>
    <row r="79" spans="1:4" x14ac:dyDescent="0.25">
      <c r="A79" s="38">
        <v>2024</v>
      </c>
      <c r="B79" s="38" t="s">
        <v>127</v>
      </c>
      <c r="C79" s="39">
        <v>207.81861896055</v>
      </c>
      <c r="D79" s="39">
        <v>162.35592303732801</v>
      </c>
    </row>
    <row r="80" spans="1:4" x14ac:dyDescent="0.25">
      <c r="A80" s="38">
        <v>2024</v>
      </c>
      <c r="B80" s="38" t="s">
        <v>128</v>
      </c>
      <c r="C80" s="39">
        <v>207.51094552641499</v>
      </c>
      <c r="D80" s="39">
        <v>165.04639131596201</v>
      </c>
    </row>
    <row r="81" spans="1:4" x14ac:dyDescent="0.25">
      <c r="A81" s="38">
        <v>2024</v>
      </c>
      <c r="B81" s="38" t="s">
        <v>129</v>
      </c>
      <c r="C81" s="39">
        <v>207.08996668737001</v>
      </c>
      <c r="D81" s="39">
        <v>168.14392384526599</v>
      </c>
    </row>
    <row r="82" spans="1:4" x14ac:dyDescent="0.25">
      <c r="A82" s="38">
        <v>2025</v>
      </c>
      <c r="B82" s="38" t="s">
        <v>126</v>
      </c>
      <c r="C82" s="39">
        <v>208.83898040612701</v>
      </c>
      <c r="D82" s="39">
        <v>169.58029541885699</v>
      </c>
    </row>
    <row r="83" spans="1:4" x14ac:dyDescent="0.25">
      <c r="A83" s="38">
        <v>2025</v>
      </c>
      <c r="B83" s="38" t="s">
        <v>127</v>
      </c>
      <c r="C83" s="39">
        <v>207.818768232682</v>
      </c>
      <c r="D83" s="39">
        <v>170.25357762618</v>
      </c>
    </row>
    <row r="84" spans="1:4" x14ac:dyDescent="0.25">
      <c r="A84" s="38">
        <v>2025</v>
      </c>
      <c r="B84" s="38" t="s">
        <v>128</v>
      </c>
      <c r="C84" s="39">
        <v>210.52720108486201</v>
      </c>
      <c r="D84" s="39">
        <v>170.28642728226299</v>
      </c>
    </row>
    <row r="85" spans="1:4" x14ac:dyDescent="0.25">
      <c r="A85" s="38">
        <v>2025</v>
      </c>
      <c r="B85" s="38" t="s">
        <v>129</v>
      </c>
      <c r="C85" s="39">
        <v>211.50614344191601</v>
      </c>
      <c r="D85" s="40"/>
    </row>
  </sheetData>
  <dataConsolidate/>
  <mergeCells count="1">
    <mergeCell ref="A1:D1"/>
  </mergeCells>
  <pageMargins left="0.78740157499999996" right="0.78740157499999996" top="0.984251969" bottom="0.984251969" header="0.4921259845" footer="0.492125984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F8A8-D18B-4DC4-AD5B-26FD49D02162}">
  <dimension ref="A1:E76"/>
  <sheetViews>
    <sheetView workbookViewId="0"/>
  </sheetViews>
  <sheetFormatPr baseColWidth="10" defaultColWidth="11.42578125" defaultRowHeight="15" x14ac:dyDescent="0.25"/>
  <cols>
    <col min="1" max="1" width="11.42578125" style="23"/>
    <col min="2" max="2" width="14.7109375" style="23" customWidth="1"/>
    <col min="3" max="3" width="12.7109375" style="23" bestFit="1" customWidth="1"/>
    <col min="4" max="16384" width="11.42578125" style="23"/>
  </cols>
  <sheetData>
    <row r="1" spans="1:3" x14ac:dyDescent="0.25">
      <c r="A1" s="23" t="s">
        <v>118</v>
      </c>
      <c r="B1" s="23" t="s">
        <v>119</v>
      </c>
      <c r="C1" s="23" t="s">
        <v>120</v>
      </c>
    </row>
    <row r="2" spans="1:3" x14ac:dyDescent="0.25">
      <c r="A2" s="36">
        <v>43830</v>
      </c>
      <c r="B2" s="37">
        <v>3312737105.9407001</v>
      </c>
      <c r="C2" s="37">
        <v>926526234.34539998</v>
      </c>
    </row>
    <row r="3" spans="1:3" x14ac:dyDescent="0.25">
      <c r="A3" s="36">
        <v>43861</v>
      </c>
      <c r="B3" s="37">
        <v>3234821848.9744</v>
      </c>
      <c r="C3" s="37">
        <v>904334816.40040004</v>
      </c>
    </row>
    <row r="4" spans="1:3" x14ac:dyDescent="0.25">
      <c r="A4" s="36">
        <v>43890</v>
      </c>
      <c r="B4" s="37">
        <v>3270355353.8042998</v>
      </c>
      <c r="C4" s="37">
        <v>911859918.18719995</v>
      </c>
    </row>
    <row r="5" spans="1:3" x14ac:dyDescent="0.25">
      <c r="A5" s="36">
        <v>43921</v>
      </c>
      <c r="B5" s="37">
        <v>3197095977.2870998</v>
      </c>
      <c r="C5" s="37">
        <v>886754185.005</v>
      </c>
    </row>
    <row r="6" spans="1:3" x14ac:dyDescent="0.25">
      <c r="A6" s="36">
        <v>43951</v>
      </c>
      <c r="B6" s="37">
        <v>3154894764.3074002</v>
      </c>
      <c r="C6" s="37">
        <v>892312779.78439999</v>
      </c>
    </row>
    <row r="7" spans="1:3" x14ac:dyDescent="0.25">
      <c r="A7" s="36">
        <v>43982</v>
      </c>
      <c r="B7" s="37">
        <v>3207660987.552</v>
      </c>
      <c r="C7" s="37">
        <v>884773993.12670004</v>
      </c>
    </row>
    <row r="8" spans="1:3" x14ac:dyDescent="0.25">
      <c r="A8" s="36">
        <v>44012</v>
      </c>
      <c r="B8" s="37">
        <v>3222432068.2979002</v>
      </c>
      <c r="C8" s="37">
        <v>864264383.91960001</v>
      </c>
    </row>
    <row r="9" spans="1:3" x14ac:dyDescent="0.25">
      <c r="A9" s="36">
        <v>44043</v>
      </c>
      <c r="B9" s="37">
        <v>3207797548.7539001</v>
      </c>
      <c r="C9" s="37">
        <v>819911294.84879994</v>
      </c>
    </row>
    <row r="10" spans="1:3" x14ac:dyDescent="0.25">
      <c r="A10" s="36">
        <v>44074</v>
      </c>
      <c r="B10" s="37">
        <v>3252928682.5630999</v>
      </c>
      <c r="C10" s="37">
        <v>805960601.48580003</v>
      </c>
    </row>
    <row r="11" spans="1:3" x14ac:dyDescent="0.25">
      <c r="A11" s="36">
        <v>44104</v>
      </c>
      <c r="B11" s="37">
        <v>3158506002.2375002</v>
      </c>
      <c r="C11" s="37">
        <v>821631693.67499995</v>
      </c>
    </row>
    <row r="12" spans="1:3" x14ac:dyDescent="0.25">
      <c r="A12" s="36">
        <v>44135</v>
      </c>
      <c r="B12" s="37">
        <v>3216344509.2474999</v>
      </c>
      <c r="C12" s="37">
        <v>787046782.50829995</v>
      </c>
    </row>
    <row r="13" spans="1:3" x14ac:dyDescent="0.25">
      <c r="A13" s="36">
        <v>44165</v>
      </c>
      <c r="B13" s="37">
        <v>3373968822.3125</v>
      </c>
      <c r="C13" s="37">
        <v>779664917.18330002</v>
      </c>
    </row>
    <row r="14" spans="1:3" x14ac:dyDescent="0.25">
      <c r="A14" s="36">
        <v>44196</v>
      </c>
      <c r="B14" s="37">
        <v>3961466185.3242002</v>
      </c>
      <c r="C14" s="37">
        <v>800915050.46249998</v>
      </c>
    </row>
    <row r="15" spans="1:3" x14ac:dyDescent="0.25">
      <c r="A15" s="36">
        <v>44227</v>
      </c>
      <c r="B15" s="37">
        <v>3888546465.4175</v>
      </c>
      <c r="C15" s="37">
        <v>790070505.59500003</v>
      </c>
    </row>
    <row r="16" spans="1:3" x14ac:dyDescent="0.25">
      <c r="A16" s="36">
        <v>44255</v>
      </c>
      <c r="B16" s="37">
        <v>3817446869.6550002</v>
      </c>
      <c r="C16" s="37">
        <v>795858450.25670004</v>
      </c>
    </row>
    <row r="17" spans="1:5" x14ac:dyDescent="0.25">
      <c r="A17" s="36">
        <v>44286</v>
      </c>
      <c r="B17" s="37">
        <v>3766917170.7789001</v>
      </c>
      <c r="C17" s="37">
        <v>799660251.83829999</v>
      </c>
    </row>
    <row r="18" spans="1:5" x14ac:dyDescent="0.25">
      <c r="A18" s="36">
        <v>44316</v>
      </c>
      <c r="B18" s="37">
        <v>3801598012.1093998</v>
      </c>
      <c r="C18" s="37">
        <v>806965934.89499998</v>
      </c>
    </row>
    <row r="19" spans="1:5" x14ac:dyDescent="0.25">
      <c r="A19" s="36">
        <v>44347</v>
      </c>
      <c r="B19" s="37">
        <v>3839464203.3174</v>
      </c>
      <c r="C19" s="37">
        <v>797906341.8017</v>
      </c>
    </row>
    <row r="20" spans="1:5" x14ac:dyDescent="0.25">
      <c r="A20" s="36">
        <v>44377</v>
      </c>
      <c r="B20" s="37">
        <v>3794647512.3583002</v>
      </c>
      <c r="C20" s="37">
        <v>767992998.27170002</v>
      </c>
    </row>
    <row r="21" spans="1:5" x14ac:dyDescent="0.25">
      <c r="A21" s="36">
        <v>44408</v>
      </c>
      <c r="B21" s="37">
        <v>3779401331.4601002</v>
      </c>
      <c r="C21" s="37">
        <v>759054152.1767</v>
      </c>
    </row>
    <row r="22" spans="1:5" x14ac:dyDescent="0.25">
      <c r="A22" s="36">
        <v>44439</v>
      </c>
      <c r="B22" s="37">
        <v>3709113622.2793999</v>
      </c>
      <c r="C22" s="37">
        <v>753517312.56669998</v>
      </c>
    </row>
    <row r="23" spans="1:5" x14ac:dyDescent="0.25">
      <c r="A23" s="36">
        <v>44469</v>
      </c>
      <c r="B23" s="37">
        <v>3765311871.3992</v>
      </c>
      <c r="C23" s="37">
        <v>730067956.62829995</v>
      </c>
    </row>
    <row r="24" spans="1:5" x14ac:dyDescent="0.25">
      <c r="A24" s="36">
        <v>44500</v>
      </c>
      <c r="B24" s="37">
        <v>3668348863.7114</v>
      </c>
      <c r="C24" s="37">
        <v>718814951.84829998</v>
      </c>
      <c r="E24" s="156"/>
    </row>
    <row r="25" spans="1:5" x14ac:dyDescent="0.25">
      <c r="A25" s="36">
        <v>44530</v>
      </c>
      <c r="B25" s="37">
        <v>3737050191.0608001</v>
      </c>
      <c r="C25" s="37">
        <v>718664790.99000001</v>
      </c>
    </row>
    <row r="26" spans="1:5" x14ac:dyDescent="0.25">
      <c r="A26" s="36">
        <v>44561</v>
      </c>
      <c r="B26" s="37">
        <v>3791217780.3933001</v>
      </c>
      <c r="C26" s="37">
        <v>735654074.4483</v>
      </c>
    </row>
    <row r="27" spans="1:5" x14ac:dyDescent="0.25">
      <c r="A27" s="36">
        <v>44592</v>
      </c>
      <c r="B27" s="37">
        <v>3714164550.7343001</v>
      </c>
      <c r="C27" s="37">
        <v>720242888.54330003</v>
      </c>
    </row>
    <row r="28" spans="1:5" x14ac:dyDescent="0.25">
      <c r="A28" s="36">
        <v>44620</v>
      </c>
      <c r="B28" s="37">
        <v>3666273515.9315</v>
      </c>
      <c r="C28" s="37">
        <v>723215172.57500005</v>
      </c>
    </row>
    <row r="29" spans="1:5" x14ac:dyDescent="0.25">
      <c r="A29" s="36">
        <v>44651</v>
      </c>
      <c r="B29" s="37">
        <v>3594410108.9748998</v>
      </c>
      <c r="C29" s="37">
        <v>709237369.63999999</v>
      </c>
    </row>
    <row r="30" spans="1:5" x14ac:dyDescent="0.25">
      <c r="A30" s="36">
        <v>44681</v>
      </c>
      <c r="B30" s="37">
        <v>3569351514.0401001</v>
      </c>
      <c r="C30" s="37">
        <v>724231606.10669994</v>
      </c>
    </row>
    <row r="31" spans="1:5" x14ac:dyDescent="0.25">
      <c r="A31" s="36">
        <v>44712</v>
      </c>
      <c r="B31" s="37">
        <v>3554060266.4926</v>
      </c>
      <c r="C31" s="37">
        <v>747575183.79170001</v>
      </c>
    </row>
    <row r="32" spans="1:5" x14ac:dyDescent="0.25">
      <c r="A32" s="36">
        <v>44742</v>
      </c>
      <c r="B32" s="37">
        <v>3577163276.7589998</v>
      </c>
      <c r="C32" s="37">
        <v>778308361.89830005</v>
      </c>
    </row>
    <row r="33" spans="1:3" x14ac:dyDescent="0.25">
      <c r="A33" s="36">
        <v>44773</v>
      </c>
      <c r="B33" s="37">
        <v>3545855855.2241998</v>
      </c>
      <c r="C33" s="37">
        <v>785917147.34829998</v>
      </c>
    </row>
    <row r="34" spans="1:3" x14ac:dyDescent="0.25">
      <c r="A34" s="36">
        <v>44804</v>
      </c>
      <c r="B34" s="37">
        <v>3511877551.0770998</v>
      </c>
      <c r="C34" s="37">
        <v>796494938.11170006</v>
      </c>
    </row>
    <row r="35" spans="1:3" x14ac:dyDescent="0.25">
      <c r="A35" s="36">
        <v>44834</v>
      </c>
      <c r="B35" s="37">
        <v>3585898289.9432001</v>
      </c>
      <c r="C35" s="37">
        <v>835202642.83829999</v>
      </c>
    </row>
    <row r="36" spans="1:3" x14ac:dyDescent="0.25">
      <c r="A36" s="36">
        <v>44865</v>
      </c>
      <c r="B36" s="37">
        <v>3580334989.7879</v>
      </c>
      <c r="C36" s="37">
        <v>810988417.70169997</v>
      </c>
    </row>
    <row r="37" spans="1:3" x14ac:dyDescent="0.25">
      <c r="A37" s="36">
        <v>44895</v>
      </c>
      <c r="B37" s="37">
        <v>3585151464.9867001</v>
      </c>
      <c r="C37" s="37">
        <v>802631206.81330001</v>
      </c>
    </row>
    <row r="38" spans="1:3" x14ac:dyDescent="0.25">
      <c r="A38" s="36">
        <v>44926</v>
      </c>
      <c r="B38" s="37">
        <v>3771114798.6671</v>
      </c>
      <c r="C38" s="37">
        <v>892390074.81830001</v>
      </c>
    </row>
    <row r="39" spans="1:3" x14ac:dyDescent="0.25">
      <c r="A39" s="36">
        <v>44957</v>
      </c>
      <c r="B39" s="37">
        <v>3831243643.3667998</v>
      </c>
      <c r="C39" s="37">
        <v>903434002.26170003</v>
      </c>
    </row>
    <row r="40" spans="1:3" x14ac:dyDescent="0.25">
      <c r="A40" s="36">
        <v>44985</v>
      </c>
      <c r="B40" s="37">
        <v>3816229963.849</v>
      </c>
      <c r="C40" s="37">
        <v>1007348264.7733001</v>
      </c>
    </row>
    <row r="41" spans="1:3" x14ac:dyDescent="0.25">
      <c r="A41" s="36">
        <v>45016</v>
      </c>
      <c r="B41" s="37">
        <v>3788101685.1011</v>
      </c>
      <c r="C41" s="37">
        <v>1155204866.7916999</v>
      </c>
    </row>
    <row r="42" spans="1:3" x14ac:dyDescent="0.25">
      <c r="A42" s="36">
        <v>45046</v>
      </c>
      <c r="B42" s="37">
        <v>3764440544.5145001</v>
      </c>
      <c r="C42" s="37">
        <v>1195963526.0767</v>
      </c>
    </row>
    <row r="43" spans="1:3" x14ac:dyDescent="0.25">
      <c r="A43" s="36">
        <v>45077</v>
      </c>
      <c r="B43" s="37">
        <v>3772221539.7007999</v>
      </c>
      <c r="C43" s="37">
        <v>1259969807.3032999</v>
      </c>
    </row>
    <row r="44" spans="1:3" x14ac:dyDescent="0.25">
      <c r="A44" s="36">
        <v>45107</v>
      </c>
      <c r="B44" s="37">
        <v>3725275872.2842002</v>
      </c>
      <c r="C44" s="37">
        <v>1418851545.8150001</v>
      </c>
    </row>
    <row r="45" spans="1:3" x14ac:dyDescent="0.25">
      <c r="A45" s="36">
        <v>45138</v>
      </c>
      <c r="B45" s="37">
        <v>3729336089.1500001</v>
      </c>
      <c r="C45" s="37">
        <v>1461357145.6517</v>
      </c>
    </row>
    <row r="46" spans="1:3" x14ac:dyDescent="0.25">
      <c r="A46" s="36">
        <v>45169</v>
      </c>
      <c r="B46" s="23">
        <v>3594418699.6750002</v>
      </c>
      <c r="C46" s="23">
        <v>1552734142.595</v>
      </c>
    </row>
    <row r="47" spans="1:3" x14ac:dyDescent="0.25">
      <c r="A47" s="36">
        <v>45199</v>
      </c>
      <c r="B47" s="23">
        <v>3658373412.2007999</v>
      </c>
      <c r="C47" s="23">
        <v>1807904382.8733001</v>
      </c>
    </row>
    <row r="48" spans="1:3" x14ac:dyDescent="0.25">
      <c r="A48" s="36">
        <v>45230</v>
      </c>
      <c r="B48" s="23">
        <v>3576814889.0991998</v>
      </c>
      <c r="C48" s="23">
        <v>1931481696.3599999</v>
      </c>
    </row>
    <row r="49" spans="1:3" x14ac:dyDescent="0.25">
      <c r="A49" s="36">
        <v>45260</v>
      </c>
      <c r="B49" s="23">
        <v>3763060046.3683</v>
      </c>
      <c r="C49" s="23">
        <v>2184059508.2382998</v>
      </c>
    </row>
    <row r="50" spans="1:3" x14ac:dyDescent="0.25">
      <c r="A50" s="36">
        <v>45291</v>
      </c>
      <c r="B50" s="23">
        <v>4348456602.3850002</v>
      </c>
      <c r="C50" s="23">
        <v>3658761106.5233002</v>
      </c>
    </row>
    <row r="51" spans="1:3" x14ac:dyDescent="0.25">
      <c r="A51" s="36">
        <v>45322</v>
      </c>
      <c r="B51" s="37">
        <v>4295448344.8683004</v>
      </c>
      <c r="C51" s="37">
        <v>3762262998.0132999</v>
      </c>
    </row>
    <row r="52" spans="1:3" x14ac:dyDescent="0.25">
      <c r="A52" s="36">
        <v>45351</v>
      </c>
      <c r="B52" s="37">
        <v>4184359797.4667001</v>
      </c>
      <c r="C52" s="37">
        <v>3916714752.2716999</v>
      </c>
    </row>
    <row r="53" spans="1:3" x14ac:dyDescent="0.25">
      <c r="A53" s="36">
        <v>45382</v>
      </c>
      <c r="B53" s="37">
        <v>4096114809.2725</v>
      </c>
      <c r="C53" s="37">
        <v>4172135464.6750002</v>
      </c>
    </row>
    <row r="54" spans="1:3" x14ac:dyDescent="0.25">
      <c r="A54" s="36">
        <v>45412</v>
      </c>
      <c r="B54" s="37">
        <v>4121875184.4692001</v>
      </c>
      <c r="C54" s="37">
        <v>4381134006.3882999</v>
      </c>
    </row>
    <row r="55" spans="1:3" x14ac:dyDescent="0.25">
      <c r="A55" s="36">
        <v>45443</v>
      </c>
      <c r="B55" s="37">
        <v>4162577309.0233002</v>
      </c>
      <c r="C55" s="37">
        <v>4563269191.8317003</v>
      </c>
    </row>
    <row r="56" spans="1:3" x14ac:dyDescent="0.25">
      <c r="A56" s="36">
        <v>45473</v>
      </c>
      <c r="B56" s="37">
        <v>4081458303.3874998</v>
      </c>
      <c r="C56" s="37">
        <v>4743627456.7117004</v>
      </c>
    </row>
    <row r="57" spans="1:3" x14ac:dyDescent="0.25">
      <c r="A57" s="36">
        <v>45504</v>
      </c>
      <c r="B57" s="37">
        <v>4060377037.5008001</v>
      </c>
      <c r="C57" s="37">
        <v>4913117246.8717003</v>
      </c>
    </row>
    <row r="58" spans="1:3" x14ac:dyDescent="0.25">
      <c r="A58" s="36">
        <v>45535</v>
      </c>
      <c r="B58" s="37">
        <v>4046007150.5358</v>
      </c>
      <c r="C58" s="37">
        <v>5070747153.8283005</v>
      </c>
    </row>
    <row r="59" spans="1:3" x14ac:dyDescent="0.25">
      <c r="A59" s="36">
        <v>45565</v>
      </c>
      <c r="B59" s="37">
        <v>4061333773.8024998</v>
      </c>
      <c r="C59" s="37">
        <v>5451130005.1583004</v>
      </c>
    </row>
    <row r="60" spans="1:3" x14ac:dyDescent="0.25">
      <c r="A60" s="36">
        <v>45596</v>
      </c>
      <c r="B60" s="37">
        <v>4026928240.7658</v>
      </c>
      <c r="C60" s="37">
        <v>5702303517.3016996</v>
      </c>
    </row>
    <row r="61" spans="1:3" x14ac:dyDescent="0.25">
      <c r="A61" s="36">
        <v>45626</v>
      </c>
      <c r="B61" s="37">
        <v>4703962390.9007998</v>
      </c>
      <c r="C61" s="37">
        <v>5872766749.5349998</v>
      </c>
    </row>
    <row r="62" spans="1:3" x14ac:dyDescent="0.25">
      <c r="A62" s="36">
        <v>45657</v>
      </c>
      <c r="B62" s="37">
        <v>4912934349.8832998</v>
      </c>
      <c r="C62" s="37">
        <v>6439861742.4132996</v>
      </c>
    </row>
    <row r="63" spans="1:3" x14ac:dyDescent="0.25">
      <c r="A63" s="36">
        <v>45688</v>
      </c>
      <c r="B63" s="37">
        <v>4844894004.7325001</v>
      </c>
      <c r="C63" s="37">
        <v>6587747086.4666996</v>
      </c>
    </row>
    <row r="64" spans="1:3" x14ac:dyDescent="0.25">
      <c r="A64" s="36">
        <v>45716</v>
      </c>
      <c r="B64" s="37">
        <v>4814710525.9132996</v>
      </c>
      <c r="C64" s="37">
        <v>6548841421.1267004</v>
      </c>
    </row>
    <row r="65" spans="1:3" x14ac:dyDescent="0.25">
      <c r="A65" s="36">
        <v>45747</v>
      </c>
      <c r="B65" s="37">
        <v>4869155291.7749996</v>
      </c>
      <c r="C65" s="37">
        <v>7675986352.5066996</v>
      </c>
    </row>
    <row r="66" spans="1:3" x14ac:dyDescent="0.25">
      <c r="A66" s="36">
        <v>45777</v>
      </c>
      <c r="B66" s="37">
        <v>4887475980.4441996</v>
      </c>
      <c r="C66" s="37">
        <v>7784214423.7733002</v>
      </c>
    </row>
    <row r="67" spans="1:3" x14ac:dyDescent="0.25">
      <c r="A67" s="36">
        <v>45808</v>
      </c>
      <c r="B67" s="37">
        <v>4731319574.3634005</v>
      </c>
      <c r="C67" s="37">
        <v>7780499068.1983004</v>
      </c>
    </row>
    <row r="68" spans="1:3" x14ac:dyDescent="0.25">
      <c r="A68" s="36">
        <v>45838</v>
      </c>
      <c r="B68" s="37">
        <v>4402808109.1816998</v>
      </c>
      <c r="C68" s="37">
        <v>8092381264.4417</v>
      </c>
    </row>
    <row r="69" spans="1:3" x14ac:dyDescent="0.25">
      <c r="A69" s="36">
        <v>45869</v>
      </c>
      <c r="B69" s="37">
        <v>4287734164.9650002</v>
      </c>
      <c r="C69" s="37">
        <v>8262726843.1549997</v>
      </c>
    </row>
    <row r="70" spans="1:3" x14ac:dyDescent="0.25">
      <c r="A70" s="36">
        <v>45900</v>
      </c>
      <c r="B70" s="37">
        <v>4149987363.9549999</v>
      </c>
      <c r="C70" s="37">
        <v>8431511265.6267004</v>
      </c>
    </row>
    <row r="71" spans="1:3" x14ac:dyDescent="0.25">
      <c r="A71" s="36">
        <v>45930</v>
      </c>
      <c r="B71" s="37">
        <v>4250151865.9889002</v>
      </c>
      <c r="C71" s="37">
        <v>8628154762.3567009</v>
      </c>
    </row>
    <row r="72" spans="1:3" x14ac:dyDescent="0.25">
      <c r="A72" s="36">
        <v>45961</v>
      </c>
      <c r="B72" s="37">
        <v>4229448234.9622002</v>
      </c>
      <c r="C72" s="37">
        <v>8606928331.3633003</v>
      </c>
    </row>
    <row r="73" spans="1:3" x14ac:dyDescent="0.25">
      <c r="A73" s="36">
        <v>45991</v>
      </c>
      <c r="B73" s="37">
        <v>4271600887.5538998</v>
      </c>
      <c r="C73" s="37">
        <v>8690033861.9549999</v>
      </c>
    </row>
    <row r="74" spans="1:3" x14ac:dyDescent="0.25">
      <c r="A74" s="36">
        <v>46022</v>
      </c>
      <c r="B74" s="37">
        <v>4530458581.4656</v>
      </c>
      <c r="C74" s="37">
        <v>8715603859.1849995</v>
      </c>
    </row>
    <row r="76" spans="1:3" x14ac:dyDescent="0.25">
      <c r="A76" s="156" t="s">
        <v>301</v>
      </c>
    </row>
  </sheetData>
  <pageMargins left="0.7" right="0.7" top="0.78740157499999996" bottom="0.78740157499999996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C9F2-5801-41AB-9DD9-85BE4929E346}">
  <dimension ref="A1:C6"/>
  <sheetViews>
    <sheetView workbookViewId="0"/>
  </sheetViews>
  <sheetFormatPr baseColWidth="10" defaultRowHeight="15" x14ac:dyDescent="0.25"/>
  <cols>
    <col min="2" max="2" width="17.28515625" customWidth="1"/>
    <col min="3" max="3" width="19.42578125" customWidth="1"/>
  </cols>
  <sheetData>
    <row r="1" spans="1:3" x14ac:dyDescent="0.25">
      <c r="A1" t="s">
        <v>34</v>
      </c>
      <c r="B1" t="s">
        <v>225</v>
      </c>
      <c r="C1" t="s">
        <v>226</v>
      </c>
    </row>
    <row r="2" spans="1:3" x14ac:dyDescent="0.25">
      <c r="A2">
        <v>2021</v>
      </c>
      <c r="B2">
        <v>2030</v>
      </c>
      <c r="C2">
        <v>7714</v>
      </c>
    </row>
    <row r="3" spans="1:3" x14ac:dyDescent="0.25">
      <c r="A3">
        <v>2022</v>
      </c>
      <c r="B3">
        <v>2632</v>
      </c>
      <c r="C3">
        <v>7992</v>
      </c>
    </row>
    <row r="4" spans="1:3" x14ac:dyDescent="0.25">
      <c r="A4">
        <v>2023</v>
      </c>
      <c r="B4">
        <v>3131</v>
      </c>
      <c r="C4">
        <v>8098</v>
      </c>
    </row>
    <row r="5" spans="1:3" x14ac:dyDescent="0.25">
      <c r="A5">
        <v>2024</v>
      </c>
      <c r="B5">
        <v>3450</v>
      </c>
      <c r="C5">
        <v>8140</v>
      </c>
    </row>
    <row r="6" spans="1:3" x14ac:dyDescent="0.25">
      <c r="A6">
        <v>2025</v>
      </c>
      <c r="B6">
        <v>3922</v>
      </c>
      <c r="C6">
        <v>8307</v>
      </c>
    </row>
  </sheetData>
  <pageMargins left="0.7" right="0.7" top="0.78740157499999996" bottom="0.78740157499999996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5238-18A1-432D-AFBF-786F0043D925}">
  <dimension ref="A1:B10"/>
  <sheetViews>
    <sheetView zoomScaleNormal="100" workbookViewId="0"/>
  </sheetViews>
  <sheetFormatPr baseColWidth="10" defaultColWidth="11.42578125" defaultRowHeight="15" x14ac:dyDescent="0.25"/>
  <cols>
    <col min="1" max="1" width="32" style="82" customWidth="1"/>
    <col min="2" max="16384" width="11.42578125" style="82"/>
  </cols>
  <sheetData>
    <row r="1" spans="1:2" x14ac:dyDescent="0.25">
      <c r="A1" s="82" t="s">
        <v>302</v>
      </c>
      <c r="B1" s="82" t="s">
        <v>303</v>
      </c>
    </row>
    <row r="2" spans="1:2" x14ac:dyDescent="0.25">
      <c r="A2" s="82" t="s">
        <v>210</v>
      </c>
      <c r="B2" s="82">
        <v>71</v>
      </c>
    </row>
    <row r="3" spans="1:2" x14ac:dyDescent="0.25">
      <c r="A3" s="82" t="s">
        <v>209</v>
      </c>
      <c r="B3" s="82">
        <v>62</v>
      </c>
    </row>
    <row r="4" spans="1:2" x14ac:dyDescent="0.25">
      <c r="A4" s="82" t="s">
        <v>208</v>
      </c>
      <c r="B4" s="82">
        <v>19</v>
      </c>
    </row>
    <row r="5" spans="1:2" x14ac:dyDescent="0.25">
      <c r="A5" s="82" t="s">
        <v>207</v>
      </c>
      <c r="B5" s="82">
        <v>16</v>
      </c>
    </row>
    <row r="6" spans="1:2" x14ac:dyDescent="0.25">
      <c r="A6" s="82" t="s">
        <v>206</v>
      </c>
      <c r="B6" s="82">
        <v>8</v>
      </c>
    </row>
    <row r="7" spans="1:2" x14ac:dyDescent="0.25">
      <c r="A7" s="82" t="s">
        <v>205</v>
      </c>
      <c r="B7" s="82">
        <v>28</v>
      </c>
    </row>
    <row r="8" spans="1:2" x14ac:dyDescent="0.25">
      <c r="A8" s="82" t="s">
        <v>204</v>
      </c>
      <c r="B8" s="82">
        <v>10</v>
      </c>
    </row>
    <row r="9" spans="1:2" x14ac:dyDescent="0.25">
      <c r="A9" s="82" t="s">
        <v>203</v>
      </c>
      <c r="B9" s="82">
        <v>2</v>
      </c>
    </row>
    <row r="10" spans="1:2" x14ac:dyDescent="0.25">
      <c r="A10" s="82" t="s">
        <v>202</v>
      </c>
      <c r="B10" s="82">
        <v>0</v>
      </c>
    </row>
  </sheetData>
  <pageMargins left="0.7" right="0.7" top="0.78740157499999996" bottom="0.78740157499999996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2710-9CE3-43D6-9B30-CEC67A068DB0}">
  <dimension ref="A1:B5"/>
  <sheetViews>
    <sheetView workbookViewId="0"/>
  </sheetViews>
  <sheetFormatPr baseColWidth="10" defaultRowHeight="15" x14ac:dyDescent="0.25"/>
  <cols>
    <col min="1" max="1" width="13.5703125" customWidth="1"/>
    <col min="2" max="2" width="14.140625" bestFit="1" customWidth="1"/>
  </cols>
  <sheetData>
    <row r="1" spans="1:2" x14ac:dyDescent="0.25">
      <c r="A1" t="s">
        <v>304</v>
      </c>
      <c r="B1" t="s">
        <v>243</v>
      </c>
    </row>
    <row r="2" spans="1:2" x14ac:dyDescent="0.25">
      <c r="A2" t="s">
        <v>227</v>
      </c>
      <c r="B2">
        <v>58</v>
      </c>
    </row>
    <row r="3" spans="1:2" x14ac:dyDescent="0.25">
      <c r="A3" t="s">
        <v>228</v>
      </c>
      <c r="B3">
        <v>28</v>
      </c>
    </row>
    <row r="4" spans="1:2" x14ac:dyDescent="0.25">
      <c r="A4" t="s">
        <v>229</v>
      </c>
      <c r="B4">
        <v>10</v>
      </c>
    </row>
    <row r="5" spans="1:2" x14ac:dyDescent="0.25">
      <c r="A5" t="s">
        <v>230</v>
      </c>
      <c r="B5">
        <v>3.5</v>
      </c>
    </row>
  </sheetData>
  <pageMargins left="0.7" right="0.7" top="0.78740157499999996" bottom="0.78740157499999996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2919-8FA5-44C8-95E9-16CFA5CD3E6B}">
  <sheetPr>
    <pageSetUpPr fitToPage="1"/>
  </sheetPr>
  <dimension ref="A1:F6"/>
  <sheetViews>
    <sheetView topLeftCell="B1" zoomScaleNormal="100" workbookViewId="0">
      <selection activeCell="B1" sqref="B1"/>
    </sheetView>
  </sheetViews>
  <sheetFormatPr baseColWidth="10" defaultColWidth="11.5703125" defaultRowHeight="15" x14ac:dyDescent="0.25"/>
  <cols>
    <col min="1" max="1" width="22.42578125" style="86" customWidth="1"/>
    <col min="2" max="2" width="17.28515625" style="86" customWidth="1"/>
    <col min="3" max="3" width="18.28515625" style="86" customWidth="1"/>
    <col min="4" max="4" width="19.42578125" style="86" customWidth="1"/>
    <col min="5" max="5" width="19.5703125" style="86" customWidth="1"/>
    <col min="6" max="6" width="16.7109375" style="86" customWidth="1"/>
    <col min="7" max="7" width="17.7109375" style="86" customWidth="1"/>
    <col min="8" max="16384" width="11.5703125" style="86"/>
  </cols>
  <sheetData>
    <row r="1" spans="1:6" ht="30" x14ac:dyDescent="0.25">
      <c r="A1" s="157" t="s">
        <v>34</v>
      </c>
      <c r="B1" s="157" t="s">
        <v>305</v>
      </c>
      <c r="C1" s="158" t="s">
        <v>213</v>
      </c>
      <c r="D1" s="158" t="s">
        <v>212</v>
      </c>
      <c r="E1" s="158" t="s">
        <v>211</v>
      </c>
      <c r="F1" s="86" t="s">
        <v>306</v>
      </c>
    </row>
    <row r="2" spans="1:6" x14ac:dyDescent="0.25">
      <c r="A2" s="86">
        <v>2021</v>
      </c>
      <c r="B2" s="86">
        <v>27</v>
      </c>
      <c r="C2" s="86">
        <v>21</v>
      </c>
      <c r="D2" s="86">
        <v>6</v>
      </c>
      <c r="E2" s="86">
        <v>6</v>
      </c>
      <c r="F2" s="86">
        <v>22</v>
      </c>
    </row>
    <row r="3" spans="1:6" x14ac:dyDescent="0.25">
      <c r="A3" s="86">
        <v>2022</v>
      </c>
      <c r="B3" s="86">
        <v>27</v>
      </c>
      <c r="C3" s="86">
        <v>21</v>
      </c>
      <c r="D3" s="86">
        <v>6</v>
      </c>
      <c r="E3" s="86">
        <v>6</v>
      </c>
      <c r="F3" s="86">
        <v>22</v>
      </c>
    </row>
    <row r="4" spans="1:6" x14ac:dyDescent="0.25">
      <c r="A4" s="86">
        <v>2023</v>
      </c>
      <c r="B4" s="86">
        <v>24</v>
      </c>
      <c r="C4" s="86">
        <v>22</v>
      </c>
      <c r="D4" s="86">
        <v>2</v>
      </c>
      <c r="E4" s="86">
        <v>2</v>
      </c>
      <c r="F4" s="86">
        <v>8</v>
      </c>
    </row>
    <row r="5" spans="1:6" x14ac:dyDescent="0.25">
      <c r="A5" s="86">
        <v>2024</v>
      </c>
      <c r="B5" s="86">
        <v>23</v>
      </c>
      <c r="C5" s="86">
        <v>19</v>
      </c>
      <c r="D5" s="86">
        <v>4</v>
      </c>
      <c r="E5" s="86">
        <v>4</v>
      </c>
      <c r="F5" s="86">
        <v>17</v>
      </c>
    </row>
    <row r="6" spans="1:6" x14ac:dyDescent="0.25">
      <c r="A6" s="86">
        <v>2025</v>
      </c>
      <c r="B6" s="86">
        <v>24</v>
      </c>
      <c r="C6" s="86">
        <v>18</v>
      </c>
      <c r="D6" s="86">
        <v>6</v>
      </c>
      <c r="E6" s="86">
        <v>6</v>
      </c>
      <c r="F6" s="86">
        <v>25</v>
      </c>
    </row>
  </sheetData>
  <pageMargins left="0.7" right="0.7" top="0.78740157499999996" bottom="0.78740157499999996" header="0.3" footer="0.3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20AB-3167-4E00-B90D-596921CFF1EF}">
  <dimension ref="A1:C46"/>
  <sheetViews>
    <sheetView workbookViewId="0"/>
  </sheetViews>
  <sheetFormatPr baseColWidth="10" defaultRowHeight="15" x14ac:dyDescent="0.25"/>
  <cols>
    <col min="3" max="3" width="13.42578125" customWidth="1"/>
  </cols>
  <sheetData>
    <row r="1" spans="1:3" x14ac:dyDescent="0.25">
      <c r="A1" t="s">
        <v>0</v>
      </c>
      <c r="B1" t="s">
        <v>255</v>
      </c>
      <c r="C1" t="s">
        <v>248</v>
      </c>
    </row>
    <row r="2" spans="1:3" x14ac:dyDescent="0.25">
      <c r="A2" t="s">
        <v>256</v>
      </c>
      <c r="B2">
        <v>87.7</v>
      </c>
      <c r="C2">
        <v>85.7</v>
      </c>
    </row>
    <row r="3" spans="1:3" x14ac:dyDescent="0.25">
      <c r="A3" t="s">
        <v>257</v>
      </c>
      <c r="B3">
        <v>86.9</v>
      </c>
      <c r="C3">
        <v>86.7</v>
      </c>
    </row>
    <row r="4" spans="1:3" x14ac:dyDescent="0.25">
      <c r="A4" t="s">
        <v>258</v>
      </c>
      <c r="B4">
        <v>86.1</v>
      </c>
      <c r="C4">
        <v>86.8</v>
      </c>
    </row>
    <row r="5" spans="1:3" x14ac:dyDescent="0.25">
      <c r="A5" t="s">
        <v>259</v>
      </c>
      <c r="B5">
        <v>85.1</v>
      </c>
      <c r="C5">
        <v>85.6</v>
      </c>
    </row>
    <row r="6" spans="1:3" x14ac:dyDescent="0.25">
      <c r="A6" t="s">
        <v>260</v>
      </c>
      <c r="B6">
        <v>85.9</v>
      </c>
      <c r="C6">
        <v>86.2</v>
      </c>
    </row>
    <row r="7" spans="1:3" x14ac:dyDescent="0.25">
      <c r="A7" t="s">
        <v>261</v>
      </c>
      <c r="B7">
        <v>85.8</v>
      </c>
      <c r="C7">
        <v>85.2</v>
      </c>
    </row>
    <row r="8" spans="1:3" x14ac:dyDescent="0.25">
      <c r="A8" t="s">
        <v>262</v>
      </c>
      <c r="B8">
        <v>84.8</v>
      </c>
      <c r="C8">
        <v>82.7</v>
      </c>
    </row>
    <row r="9" spans="1:3" x14ac:dyDescent="0.25">
      <c r="A9" t="s">
        <v>263</v>
      </c>
      <c r="B9">
        <v>84.1</v>
      </c>
      <c r="C9">
        <v>83.4</v>
      </c>
    </row>
    <row r="10" spans="1:3" x14ac:dyDescent="0.25">
      <c r="A10" t="s">
        <v>264</v>
      </c>
      <c r="B10">
        <v>84.2</v>
      </c>
      <c r="C10">
        <v>81.900000000000006</v>
      </c>
    </row>
    <row r="11" spans="1:3" x14ac:dyDescent="0.25">
      <c r="A11" t="s">
        <v>265</v>
      </c>
      <c r="B11">
        <v>84.1</v>
      </c>
      <c r="C11">
        <v>81.8</v>
      </c>
    </row>
    <row r="12" spans="1:3" x14ac:dyDescent="0.25">
      <c r="A12" t="s">
        <v>266</v>
      </c>
      <c r="B12">
        <v>83</v>
      </c>
      <c r="C12">
        <v>80.7</v>
      </c>
    </row>
    <row r="13" spans="1:3" x14ac:dyDescent="0.25">
      <c r="A13" t="s">
        <v>267</v>
      </c>
      <c r="B13">
        <v>81.5</v>
      </c>
      <c r="C13">
        <v>79.099999999999994</v>
      </c>
    </row>
    <row r="14" spans="1:3" x14ac:dyDescent="0.25">
      <c r="A14" t="s">
        <v>1</v>
      </c>
      <c r="B14">
        <v>81.400000000000006</v>
      </c>
      <c r="C14">
        <v>78</v>
      </c>
    </row>
    <row r="15" spans="1:3" x14ac:dyDescent="0.25">
      <c r="A15" t="s">
        <v>2</v>
      </c>
      <c r="B15">
        <v>80.8</v>
      </c>
      <c r="C15">
        <v>77.3</v>
      </c>
    </row>
    <row r="16" spans="1:3" x14ac:dyDescent="0.25">
      <c r="A16" t="s">
        <v>3</v>
      </c>
      <c r="B16">
        <v>80.7</v>
      </c>
      <c r="C16">
        <v>76.400000000000006</v>
      </c>
    </row>
    <row r="17" spans="1:3" x14ac:dyDescent="0.25">
      <c r="A17" t="s">
        <v>4</v>
      </c>
      <c r="B17">
        <v>79.5</v>
      </c>
      <c r="C17">
        <v>74.599999999999994</v>
      </c>
    </row>
    <row r="18" spans="1:3" x14ac:dyDescent="0.25">
      <c r="A18" t="s">
        <v>5</v>
      </c>
      <c r="B18">
        <v>79.8</v>
      </c>
      <c r="C18">
        <v>73.400000000000006</v>
      </c>
    </row>
    <row r="19" spans="1:3" x14ac:dyDescent="0.25">
      <c r="A19" t="s">
        <v>6</v>
      </c>
      <c r="B19">
        <v>79.599999999999994</v>
      </c>
      <c r="C19">
        <v>72.400000000000006</v>
      </c>
    </row>
    <row r="20" spans="1:3" x14ac:dyDescent="0.25">
      <c r="A20" t="s">
        <v>7</v>
      </c>
      <c r="B20">
        <v>79</v>
      </c>
      <c r="C20">
        <v>71.7</v>
      </c>
    </row>
    <row r="21" spans="1:3" x14ac:dyDescent="0.25">
      <c r="A21" t="s">
        <v>8</v>
      </c>
      <c r="B21">
        <v>77.5</v>
      </c>
      <c r="C21">
        <v>71</v>
      </c>
    </row>
    <row r="22" spans="1:3" x14ac:dyDescent="0.25">
      <c r="A22" t="s">
        <v>9</v>
      </c>
      <c r="B22">
        <v>79</v>
      </c>
      <c r="C22">
        <v>73.3</v>
      </c>
    </row>
    <row r="23" spans="1:3" x14ac:dyDescent="0.25">
      <c r="A23" t="s">
        <v>10</v>
      </c>
      <c r="B23">
        <v>87.1</v>
      </c>
      <c r="C23">
        <v>82.3</v>
      </c>
    </row>
    <row r="24" spans="1:3" x14ac:dyDescent="0.25">
      <c r="A24" t="s">
        <v>11</v>
      </c>
      <c r="B24">
        <v>89</v>
      </c>
      <c r="C24">
        <v>78.599999999999994</v>
      </c>
    </row>
    <row r="25" spans="1:3" x14ac:dyDescent="0.25">
      <c r="A25" t="s">
        <v>12</v>
      </c>
      <c r="B25">
        <v>89.5</v>
      </c>
      <c r="C25">
        <v>83.2</v>
      </c>
    </row>
    <row r="26" spans="1:3" x14ac:dyDescent="0.25">
      <c r="A26" t="s">
        <v>13</v>
      </c>
      <c r="B26">
        <v>91.5</v>
      </c>
      <c r="C26">
        <v>87</v>
      </c>
    </row>
    <row r="27" spans="1:3" x14ac:dyDescent="0.25">
      <c r="A27" t="s">
        <v>14</v>
      </c>
      <c r="B27">
        <v>89.7</v>
      </c>
      <c r="C27">
        <v>85.9</v>
      </c>
    </row>
    <row r="28" spans="1:3" x14ac:dyDescent="0.25">
      <c r="A28" t="s">
        <v>15</v>
      </c>
      <c r="B28">
        <v>88.7</v>
      </c>
      <c r="C28">
        <v>84</v>
      </c>
    </row>
    <row r="29" spans="1:3" x14ac:dyDescent="0.25">
      <c r="A29" t="s">
        <v>16</v>
      </c>
      <c r="B29">
        <v>86.7</v>
      </c>
      <c r="C29">
        <v>82.4</v>
      </c>
    </row>
    <row r="30" spans="1:3" x14ac:dyDescent="0.25">
      <c r="A30" t="s">
        <v>17</v>
      </c>
      <c r="B30">
        <v>86.2</v>
      </c>
      <c r="C30">
        <v>83.2</v>
      </c>
    </row>
    <row r="31" spans="1:3" x14ac:dyDescent="0.25">
      <c r="A31" t="s">
        <v>18</v>
      </c>
      <c r="B31">
        <v>85</v>
      </c>
      <c r="C31">
        <v>82.3</v>
      </c>
    </row>
    <row r="32" spans="1:3" x14ac:dyDescent="0.25">
      <c r="A32" t="s">
        <v>19</v>
      </c>
      <c r="B32">
        <v>83.5</v>
      </c>
      <c r="C32">
        <v>80.900000000000006</v>
      </c>
    </row>
    <row r="33" spans="1:3" x14ac:dyDescent="0.25">
      <c r="A33" t="s">
        <v>20</v>
      </c>
      <c r="B33">
        <v>82.3</v>
      </c>
      <c r="C33">
        <v>78.099999999999994</v>
      </c>
    </row>
    <row r="34" spans="1:3" x14ac:dyDescent="0.25">
      <c r="A34" t="s">
        <v>21</v>
      </c>
      <c r="B34">
        <v>82.2</v>
      </c>
      <c r="C34">
        <v>79.900000000000006</v>
      </c>
    </row>
    <row r="35" spans="1:3" x14ac:dyDescent="0.25">
      <c r="A35" t="s">
        <v>22</v>
      </c>
      <c r="B35">
        <v>81.7</v>
      </c>
      <c r="C35">
        <v>78.3</v>
      </c>
    </row>
    <row r="36" spans="1:3" x14ac:dyDescent="0.25">
      <c r="A36" t="s">
        <v>23</v>
      </c>
      <c r="B36">
        <v>81.2</v>
      </c>
      <c r="C36">
        <v>78.2</v>
      </c>
    </row>
    <row r="37" spans="1:3" x14ac:dyDescent="0.25">
      <c r="A37" t="s">
        <v>24</v>
      </c>
      <c r="B37">
        <v>80.5</v>
      </c>
      <c r="C37">
        <v>77.8</v>
      </c>
    </row>
    <row r="38" spans="1:3" x14ac:dyDescent="0.25">
      <c r="A38" t="s">
        <v>35</v>
      </c>
      <c r="B38">
        <v>81</v>
      </c>
      <c r="C38">
        <v>79.900000000000006</v>
      </c>
    </row>
    <row r="39" spans="1:3" x14ac:dyDescent="0.25">
      <c r="A39" t="s">
        <v>36</v>
      </c>
      <c r="B39">
        <v>81.2</v>
      </c>
      <c r="C39">
        <v>81.5</v>
      </c>
    </row>
    <row r="40" spans="1:3" x14ac:dyDescent="0.25">
      <c r="A40" t="s">
        <v>37</v>
      </c>
      <c r="B40">
        <v>81.3</v>
      </c>
      <c r="C40">
        <v>81.599999999999994</v>
      </c>
    </row>
    <row r="41" spans="1:3" x14ac:dyDescent="0.25">
      <c r="A41" t="s">
        <v>38</v>
      </c>
      <c r="B41">
        <v>80.7</v>
      </c>
      <c r="C41">
        <v>79.900000000000006</v>
      </c>
    </row>
    <row r="42" spans="1:3" x14ac:dyDescent="0.25">
      <c r="A42" t="s">
        <v>39</v>
      </c>
      <c r="B42">
        <v>81.5</v>
      </c>
      <c r="C42">
        <v>83</v>
      </c>
    </row>
    <row r="43" spans="1:3" x14ac:dyDescent="0.25">
      <c r="A43" t="s">
        <v>40</v>
      </c>
      <c r="B43">
        <v>81.900000000000006</v>
      </c>
      <c r="C43">
        <v>82.2</v>
      </c>
    </row>
    <row r="44" spans="1:3" x14ac:dyDescent="0.25">
      <c r="A44" t="s">
        <v>41</v>
      </c>
      <c r="B44">
        <v>82.1</v>
      </c>
      <c r="C44">
        <v>83.7</v>
      </c>
    </row>
    <row r="46" spans="1:3" x14ac:dyDescent="0.25">
      <c r="A46" t="s">
        <v>46</v>
      </c>
    </row>
  </sheetData>
  <pageMargins left="0.7" right="0.7" top="0.78740157499999996" bottom="0.78740157499999996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C2B9-611C-4128-8E18-6CD80B581A29}">
  <dimension ref="B1:Q13"/>
  <sheetViews>
    <sheetView topLeftCell="D1" workbookViewId="0">
      <selection activeCell="D1" sqref="D1"/>
    </sheetView>
  </sheetViews>
  <sheetFormatPr baseColWidth="10" defaultColWidth="12" defaultRowHeight="14.25" x14ac:dyDescent="0.2"/>
  <cols>
    <col min="1" max="1" width="37.5703125" style="87" customWidth="1"/>
    <col min="2" max="2" width="7" style="87" customWidth="1"/>
    <col min="3" max="3" width="18" style="87" customWidth="1"/>
    <col min="4" max="4" width="9.140625" style="87" customWidth="1"/>
    <col min="5" max="6" width="17.85546875" style="87" customWidth="1"/>
    <col min="7" max="16384" width="12" style="87"/>
  </cols>
  <sheetData>
    <row r="1" spans="2:17" x14ac:dyDescent="0.2">
      <c r="C1" s="87" t="s">
        <v>215</v>
      </c>
      <c r="D1" s="91" t="s">
        <v>34</v>
      </c>
      <c r="E1" s="91" t="s">
        <v>214</v>
      </c>
      <c r="F1" s="91" t="s">
        <v>215</v>
      </c>
    </row>
    <row r="2" spans="2:17" x14ac:dyDescent="0.2">
      <c r="B2" s="91">
        <v>2021</v>
      </c>
      <c r="C2" s="89">
        <v>18002210</v>
      </c>
      <c r="D2" s="87">
        <v>2021</v>
      </c>
      <c r="E2" s="89">
        <v>41656971</v>
      </c>
      <c r="F2" s="89">
        <v>18002210</v>
      </c>
      <c r="Q2" s="89"/>
    </row>
    <row r="3" spans="2:17" x14ac:dyDescent="0.2">
      <c r="B3" s="91">
        <v>2022</v>
      </c>
      <c r="C3" s="89">
        <v>19648927</v>
      </c>
      <c r="D3" s="87">
        <v>2022</v>
      </c>
      <c r="E3" s="89">
        <v>49727288</v>
      </c>
      <c r="F3" s="89">
        <v>19648927</v>
      </c>
      <c r="Q3" s="89"/>
    </row>
    <row r="4" spans="2:17" x14ac:dyDescent="0.2">
      <c r="B4" s="91">
        <v>2023</v>
      </c>
      <c r="C4" s="89">
        <v>17840353</v>
      </c>
      <c r="D4" s="87">
        <v>2023</v>
      </c>
      <c r="E4" s="89">
        <v>39320085</v>
      </c>
      <c r="F4" s="89">
        <v>17840353</v>
      </c>
      <c r="Q4" s="89"/>
    </row>
    <row r="5" spans="2:17" x14ac:dyDescent="0.2">
      <c r="B5" s="91">
        <v>2024</v>
      </c>
      <c r="C5" s="89">
        <v>21807986</v>
      </c>
      <c r="D5" s="87">
        <v>2024</v>
      </c>
      <c r="E5" s="89">
        <v>40137621</v>
      </c>
      <c r="F5" s="89">
        <v>21807986</v>
      </c>
      <c r="Q5" s="89"/>
    </row>
    <row r="6" spans="2:17" x14ac:dyDescent="0.2">
      <c r="B6" s="91">
        <v>2025</v>
      </c>
      <c r="C6" s="90">
        <v>29598335</v>
      </c>
      <c r="D6" s="87">
        <v>2025</v>
      </c>
      <c r="E6" s="90">
        <v>49253455</v>
      </c>
      <c r="F6" s="90">
        <v>29598335</v>
      </c>
      <c r="Q6" s="89"/>
    </row>
    <row r="7" spans="2:17" x14ac:dyDescent="0.2">
      <c r="Q7" s="89"/>
    </row>
    <row r="8" spans="2:17" x14ac:dyDescent="0.2">
      <c r="D8" s="87" t="s">
        <v>298</v>
      </c>
      <c r="Q8" s="89"/>
    </row>
    <row r="9" spans="2:17" x14ac:dyDescent="0.2">
      <c r="Q9" s="89"/>
    </row>
    <row r="10" spans="2:17" x14ac:dyDescent="0.2">
      <c r="C10" s="89"/>
      <c r="Q10" s="89"/>
    </row>
    <row r="11" spans="2:17" x14ac:dyDescent="0.2">
      <c r="C11" s="89"/>
    </row>
    <row r="12" spans="2:17" x14ac:dyDescent="0.2">
      <c r="Q12" s="89"/>
    </row>
    <row r="13" spans="2:17" x14ac:dyDescent="0.2">
      <c r="C13" s="8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C671-3B40-4783-84A2-4F614DF95A1E}">
  <sheetPr>
    <pageSetUpPr fitToPage="1"/>
  </sheetPr>
  <dimension ref="A1:M5"/>
  <sheetViews>
    <sheetView zoomScaleNormal="100" zoomScalePageLayoutView="150" workbookViewId="0">
      <selection activeCell="A3" sqref="A3"/>
    </sheetView>
  </sheetViews>
  <sheetFormatPr baseColWidth="10" defaultColWidth="12" defaultRowHeight="14.25" x14ac:dyDescent="0.2"/>
  <cols>
    <col min="1" max="1" width="27.5703125" style="87" customWidth="1"/>
    <col min="2" max="16384" width="12" style="87"/>
  </cols>
  <sheetData>
    <row r="1" spans="1:13" x14ac:dyDescent="0.2">
      <c r="A1" s="159"/>
      <c r="B1" s="162">
        <v>2014</v>
      </c>
      <c r="C1" s="162">
        <v>2015</v>
      </c>
      <c r="D1" s="162">
        <v>2016</v>
      </c>
      <c r="E1" s="162">
        <v>2017</v>
      </c>
      <c r="F1" s="162">
        <v>2018</v>
      </c>
      <c r="G1" s="162">
        <v>2019</v>
      </c>
      <c r="H1" s="162">
        <v>2020</v>
      </c>
      <c r="I1" s="162">
        <v>2021</v>
      </c>
      <c r="J1" s="162">
        <v>2022</v>
      </c>
      <c r="K1" s="162">
        <v>2023</v>
      </c>
      <c r="L1" s="162">
        <v>2024</v>
      </c>
      <c r="M1" s="162">
        <v>2025</v>
      </c>
    </row>
    <row r="2" spans="1:13" x14ac:dyDescent="0.2">
      <c r="A2" s="87" t="s">
        <v>218</v>
      </c>
      <c r="B2" s="87">
        <v>54</v>
      </c>
      <c r="C2" s="87">
        <v>46</v>
      </c>
      <c r="D2" s="87">
        <v>12</v>
      </c>
      <c r="E2" s="87">
        <v>9</v>
      </c>
      <c r="F2" s="87">
        <v>0</v>
      </c>
      <c r="G2" s="87">
        <v>0</v>
      </c>
      <c r="H2" s="87">
        <v>0</v>
      </c>
      <c r="I2" s="87">
        <v>3</v>
      </c>
      <c r="J2" s="87">
        <v>7</v>
      </c>
      <c r="K2" s="87">
        <v>2</v>
      </c>
      <c r="L2" s="87">
        <v>2</v>
      </c>
      <c r="M2" s="87">
        <v>0</v>
      </c>
    </row>
    <row r="3" spans="1:13" x14ac:dyDescent="0.2">
      <c r="A3" s="87" t="s">
        <v>217</v>
      </c>
      <c r="B3" s="87">
        <v>128</v>
      </c>
      <c r="C3" s="87">
        <v>79</v>
      </c>
      <c r="D3" s="87">
        <v>86</v>
      </c>
      <c r="E3" s="87">
        <v>80</v>
      </c>
      <c r="F3" s="87">
        <v>68</v>
      </c>
      <c r="G3" s="87">
        <v>45</v>
      </c>
      <c r="H3" s="87">
        <v>34</v>
      </c>
      <c r="I3" s="87">
        <v>50</v>
      </c>
      <c r="J3" s="87">
        <v>64</v>
      </c>
      <c r="K3" s="87">
        <v>54</v>
      </c>
      <c r="L3" s="87">
        <v>61</v>
      </c>
      <c r="M3" s="87">
        <v>47</v>
      </c>
    </row>
    <row r="4" spans="1:13" x14ac:dyDescent="0.2">
      <c r="A4" s="87" t="s">
        <v>216</v>
      </c>
      <c r="B4" s="160">
        <v>97</v>
      </c>
      <c r="C4" s="160">
        <v>56</v>
      </c>
      <c r="D4" s="160">
        <v>62</v>
      </c>
      <c r="E4" s="160">
        <v>119</v>
      </c>
      <c r="F4" s="160">
        <v>68</v>
      </c>
      <c r="G4" s="160">
        <v>43</v>
      </c>
      <c r="H4" s="160">
        <v>29</v>
      </c>
      <c r="I4" s="160">
        <v>28</v>
      </c>
      <c r="J4" s="160">
        <v>8</v>
      </c>
      <c r="K4" s="160">
        <v>0</v>
      </c>
      <c r="L4" s="160">
        <v>0</v>
      </c>
      <c r="M4" s="160">
        <v>13</v>
      </c>
    </row>
    <row r="5" spans="1:13" x14ac:dyDescent="0.2">
      <c r="A5" s="87" t="s">
        <v>183</v>
      </c>
      <c r="B5" s="161">
        <f t="shared" ref="B5:M5" si="0">SUM(B2:B4)</f>
        <v>279</v>
      </c>
      <c r="C5" s="161">
        <f t="shared" si="0"/>
        <v>181</v>
      </c>
      <c r="D5" s="161">
        <f t="shared" si="0"/>
        <v>160</v>
      </c>
      <c r="E5" s="161">
        <f t="shared" si="0"/>
        <v>208</v>
      </c>
      <c r="F5" s="161">
        <f t="shared" si="0"/>
        <v>136</v>
      </c>
      <c r="G5" s="161">
        <f t="shared" si="0"/>
        <v>88</v>
      </c>
      <c r="H5" s="161">
        <f t="shared" si="0"/>
        <v>63</v>
      </c>
      <c r="I5" s="161">
        <f t="shared" si="0"/>
        <v>81</v>
      </c>
      <c r="J5" s="161">
        <f t="shared" si="0"/>
        <v>79</v>
      </c>
      <c r="K5" s="161">
        <f t="shared" si="0"/>
        <v>56</v>
      </c>
      <c r="L5" s="161">
        <f t="shared" si="0"/>
        <v>63</v>
      </c>
      <c r="M5" s="161">
        <f t="shared" si="0"/>
        <v>60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4A3A-CF5A-498F-940D-AA4D06891F08}">
  <sheetPr>
    <pageSetUpPr fitToPage="1"/>
  </sheetPr>
  <dimension ref="A1:L2"/>
  <sheetViews>
    <sheetView zoomScaleNormal="100" zoomScalePageLayoutView="150" workbookViewId="0"/>
  </sheetViews>
  <sheetFormatPr baseColWidth="10" defaultColWidth="12" defaultRowHeight="14.25" x14ac:dyDescent="0.2"/>
  <cols>
    <col min="1" max="1" width="36.5703125" style="87" customWidth="1"/>
    <col min="2" max="16384" width="12" style="87"/>
  </cols>
  <sheetData>
    <row r="1" spans="1:12" x14ac:dyDescent="0.2">
      <c r="A1" s="87" t="s">
        <v>34</v>
      </c>
      <c r="B1" s="159">
        <v>2015</v>
      </c>
      <c r="C1" s="159">
        <v>2016</v>
      </c>
      <c r="D1" s="161">
        <v>2017</v>
      </c>
      <c r="E1" s="161">
        <v>2018</v>
      </c>
      <c r="F1" s="161">
        <v>2019</v>
      </c>
      <c r="G1" s="161">
        <v>2020</v>
      </c>
      <c r="H1" s="161">
        <v>2021</v>
      </c>
      <c r="I1" s="161">
        <v>2022</v>
      </c>
      <c r="J1" s="161">
        <v>2023</v>
      </c>
      <c r="K1" s="161">
        <v>2024</v>
      </c>
      <c r="L1" s="161">
        <v>2025</v>
      </c>
    </row>
    <row r="2" spans="1:12" x14ac:dyDescent="0.2">
      <c r="A2" s="87" t="s">
        <v>219</v>
      </c>
      <c r="B2" s="87">
        <v>42</v>
      </c>
      <c r="C2" s="87">
        <v>52</v>
      </c>
      <c r="D2" s="160">
        <v>49</v>
      </c>
      <c r="E2" s="160">
        <v>47</v>
      </c>
      <c r="F2" s="160">
        <v>48</v>
      </c>
      <c r="G2" s="160">
        <v>41</v>
      </c>
      <c r="H2" s="160">
        <v>56</v>
      </c>
      <c r="I2" s="87">
        <v>69</v>
      </c>
      <c r="J2" s="87">
        <v>53</v>
      </c>
      <c r="K2" s="87">
        <v>59</v>
      </c>
      <c r="L2" s="87">
        <v>44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9BCE-B55D-4B46-B28E-70C540A79DEF}">
  <sheetPr>
    <pageSetUpPr fitToPage="1"/>
  </sheetPr>
  <dimension ref="A1:M2"/>
  <sheetViews>
    <sheetView zoomScaleNormal="100" zoomScalePageLayoutView="150" workbookViewId="0"/>
  </sheetViews>
  <sheetFormatPr baseColWidth="10" defaultColWidth="12" defaultRowHeight="14.25" x14ac:dyDescent="0.2"/>
  <cols>
    <col min="1" max="1" width="19.28515625" style="87" customWidth="1"/>
    <col min="2" max="16384" width="12" style="87"/>
  </cols>
  <sheetData>
    <row r="1" spans="1:13" x14ac:dyDescent="0.2">
      <c r="A1" s="87" t="s">
        <v>34</v>
      </c>
      <c r="B1" s="162">
        <v>2014</v>
      </c>
      <c r="C1" s="162">
        <v>2015</v>
      </c>
      <c r="D1" s="162">
        <v>2016</v>
      </c>
      <c r="E1" s="162">
        <v>2017</v>
      </c>
      <c r="F1" s="162">
        <v>2018</v>
      </c>
      <c r="G1" s="162">
        <v>2019</v>
      </c>
      <c r="H1" s="162">
        <v>2020</v>
      </c>
      <c r="I1" s="162">
        <v>2021</v>
      </c>
      <c r="J1" s="162">
        <v>2022</v>
      </c>
      <c r="K1" s="162">
        <v>2023</v>
      </c>
      <c r="L1" s="162">
        <v>2024</v>
      </c>
      <c r="M1" s="162">
        <v>2025</v>
      </c>
    </row>
    <row r="2" spans="1:13" ht="25.5" x14ac:dyDescent="0.2">
      <c r="A2" s="163" t="s">
        <v>220</v>
      </c>
      <c r="B2" s="87">
        <v>98</v>
      </c>
      <c r="C2" s="87">
        <v>98</v>
      </c>
      <c r="D2" s="87">
        <v>87</v>
      </c>
      <c r="E2" s="87">
        <v>119</v>
      </c>
      <c r="F2" s="87">
        <v>120</v>
      </c>
      <c r="G2" s="87">
        <v>131</v>
      </c>
      <c r="H2" s="87">
        <v>148</v>
      </c>
      <c r="I2" s="87">
        <v>141</v>
      </c>
      <c r="J2" s="87">
        <v>161</v>
      </c>
      <c r="K2" s="87">
        <v>145</v>
      </c>
      <c r="L2" s="87">
        <v>97</v>
      </c>
      <c r="M2" s="87">
        <v>69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2B28-A457-4E59-A5A1-77BBCD2F77EF}">
  <dimension ref="A1:V47"/>
  <sheetViews>
    <sheetView zoomScaleNormal="100" workbookViewId="0"/>
  </sheetViews>
  <sheetFormatPr baseColWidth="10" defaultColWidth="11" defaultRowHeight="12.75" x14ac:dyDescent="0.2"/>
  <cols>
    <col min="1" max="1" width="18" style="92" customWidth="1"/>
    <col min="2" max="2" width="16.7109375" style="92" customWidth="1"/>
    <col min="3" max="3" width="13.42578125" style="92" bestFit="1" customWidth="1"/>
    <col min="4" max="16384" width="11" style="92"/>
  </cols>
  <sheetData>
    <row r="1" spans="1:20" x14ac:dyDescent="0.2">
      <c r="A1" s="95" t="s">
        <v>302</v>
      </c>
      <c r="B1" s="92" t="s">
        <v>307</v>
      </c>
    </row>
    <row r="2" spans="1:20" x14ac:dyDescent="0.2">
      <c r="A2" s="95" t="s">
        <v>224</v>
      </c>
      <c r="B2" s="92">
        <v>26</v>
      </c>
      <c r="P2" s="95"/>
      <c r="T2" s="95"/>
    </row>
    <row r="3" spans="1:20" ht="38.25" x14ac:dyDescent="0.2">
      <c r="A3" s="94" t="s">
        <v>221</v>
      </c>
      <c r="B3" s="92">
        <v>0</v>
      </c>
      <c r="C3" s="92">
        <v>22</v>
      </c>
      <c r="P3" s="95"/>
      <c r="T3" s="95"/>
    </row>
    <row r="4" spans="1:20" x14ac:dyDescent="0.2">
      <c r="A4" s="95"/>
      <c r="P4" s="94"/>
      <c r="T4" s="94"/>
    </row>
    <row r="5" spans="1:20" x14ac:dyDescent="0.2">
      <c r="A5" s="95" t="s">
        <v>223</v>
      </c>
      <c r="B5" s="92">
        <v>11</v>
      </c>
      <c r="P5" s="95"/>
      <c r="T5" s="95"/>
    </row>
    <row r="6" spans="1:20" ht="38.25" x14ac:dyDescent="0.2">
      <c r="A6" s="94" t="s">
        <v>221</v>
      </c>
      <c r="B6" s="92">
        <v>0</v>
      </c>
      <c r="C6" s="92">
        <v>1</v>
      </c>
      <c r="P6" s="95"/>
      <c r="T6" s="95"/>
    </row>
    <row r="7" spans="1:20" x14ac:dyDescent="0.2">
      <c r="A7" s="95"/>
      <c r="P7" s="94"/>
      <c r="T7" s="94"/>
    </row>
    <row r="8" spans="1:20" x14ac:dyDescent="0.2">
      <c r="A8" s="95" t="s">
        <v>222</v>
      </c>
      <c r="B8" s="92">
        <v>10</v>
      </c>
      <c r="P8" s="95"/>
      <c r="T8" s="95"/>
    </row>
    <row r="9" spans="1:20" ht="38.25" x14ac:dyDescent="0.2">
      <c r="A9" s="94" t="s">
        <v>221</v>
      </c>
      <c r="B9" s="92">
        <v>0</v>
      </c>
      <c r="C9" s="92">
        <v>1</v>
      </c>
      <c r="P9" s="95"/>
      <c r="T9" s="95"/>
    </row>
    <row r="10" spans="1:20" x14ac:dyDescent="0.2">
      <c r="B10" s="92">
        <f>SUM(B2:B9)</f>
        <v>47</v>
      </c>
      <c r="C10" s="92">
        <f>SUM(C3:C9)</f>
        <v>24</v>
      </c>
      <c r="P10" s="94"/>
      <c r="T10" s="94"/>
    </row>
    <row r="38" spans="1:22" x14ac:dyDescent="0.2">
      <c r="A38" s="95"/>
      <c r="D38" s="95"/>
      <c r="E38" s="95"/>
      <c r="F38" s="95"/>
      <c r="P38" s="95"/>
      <c r="T38" s="95"/>
    </row>
    <row r="39" spans="1:22" x14ac:dyDescent="0.2">
      <c r="A39" s="95"/>
      <c r="B39" s="93"/>
      <c r="C39" s="93"/>
      <c r="P39" s="95"/>
      <c r="Q39" s="93"/>
      <c r="R39" s="93"/>
      <c r="T39" s="95"/>
      <c r="U39" s="93"/>
      <c r="V39" s="93"/>
    </row>
    <row r="40" spans="1:22" x14ac:dyDescent="0.2">
      <c r="A40" s="94"/>
      <c r="B40" s="93"/>
      <c r="C40" s="93"/>
      <c r="P40" s="94"/>
      <c r="Q40" s="93"/>
      <c r="R40" s="93"/>
      <c r="T40" s="94"/>
      <c r="U40" s="93"/>
      <c r="V40" s="93"/>
    </row>
    <row r="41" spans="1:22" x14ac:dyDescent="0.2">
      <c r="A41" s="95"/>
      <c r="B41" s="93"/>
      <c r="C41" s="93"/>
      <c r="P41" s="95"/>
      <c r="Q41" s="93"/>
      <c r="R41" s="93"/>
      <c r="T41" s="95"/>
      <c r="U41" s="93"/>
      <c r="V41" s="93"/>
    </row>
    <row r="42" spans="1:22" x14ac:dyDescent="0.2">
      <c r="A42" s="95"/>
      <c r="B42" s="93"/>
      <c r="C42" s="93"/>
      <c r="P42" s="95"/>
      <c r="Q42" s="93"/>
      <c r="R42" s="93"/>
      <c r="T42" s="95"/>
      <c r="U42" s="93"/>
      <c r="V42" s="93"/>
    </row>
    <row r="43" spans="1:22" x14ac:dyDescent="0.2">
      <c r="A43" s="94"/>
      <c r="B43" s="93"/>
      <c r="C43" s="93"/>
      <c r="P43" s="94"/>
      <c r="Q43" s="93"/>
      <c r="R43" s="93"/>
      <c r="T43" s="94"/>
      <c r="U43" s="93"/>
      <c r="V43" s="93"/>
    </row>
    <row r="44" spans="1:22" x14ac:dyDescent="0.2">
      <c r="A44" s="95"/>
      <c r="B44" s="93"/>
      <c r="C44" s="93"/>
      <c r="P44" s="95"/>
      <c r="Q44" s="93"/>
      <c r="R44" s="93"/>
      <c r="T44" s="95"/>
      <c r="U44" s="93"/>
      <c r="V44" s="93"/>
    </row>
    <row r="45" spans="1:22" x14ac:dyDescent="0.2">
      <c r="A45" s="95"/>
      <c r="B45" s="93"/>
      <c r="C45" s="93"/>
      <c r="P45" s="95"/>
      <c r="Q45" s="93"/>
      <c r="R45" s="93"/>
      <c r="T45" s="95"/>
      <c r="U45" s="93"/>
      <c r="V45" s="93"/>
    </row>
    <row r="46" spans="1:22" x14ac:dyDescent="0.2">
      <c r="A46" s="94"/>
      <c r="B46" s="93"/>
      <c r="C46" s="93"/>
      <c r="P46" s="94"/>
      <c r="Q46" s="93"/>
      <c r="R46" s="93"/>
      <c r="T46" s="94"/>
      <c r="U46" s="93"/>
      <c r="V46" s="93"/>
    </row>
    <row r="47" spans="1:22" x14ac:dyDescent="0.2">
      <c r="B47" s="93"/>
      <c r="C47" s="93"/>
      <c r="Q47" s="93"/>
      <c r="R47" s="93"/>
      <c r="U47" s="93"/>
      <c r="V47" s="93"/>
    </row>
  </sheetData>
  <pageMargins left="0.7" right="0.7" top="0.78740157499999996" bottom="0.78740157499999996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39BD-A058-43A0-972B-CCB61C372743}">
  <dimension ref="A1:C3"/>
  <sheetViews>
    <sheetView workbookViewId="0"/>
  </sheetViews>
  <sheetFormatPr baseColWidth="10" defaultRowHeight="15" x14ac:dyDescent="0.25"/>
  <sheetData>
    <row r="1" spans="1:3" x14ac:dyDescent="0.25">
      <c r="A1" t="s">
        <v>308</v>
      </c>
      <c r="B1" t="s">
        <v>233</v>
      </c>
      <c r="C1" t="s">
        <v>234</v>
      </c>
    </row>
    <row r="2" spans="1:3" x14ac:dyDescent="0.25">
      <c r="A2" t="s">
        <v>231</v>
      </c>
      <c r="B2">
        <v>47</v>
      </c>
      <c r="C2">
        <v>7</v>
      </c>
    </row>
    <row r="3" spans="1:3" x14ac:dyDescent="0.25">
      <c r="A3" t="s">
        <v>232</v>
      </c>
      <c r="B3">
        <v>0</v>
      </c>
      <c r="C3">
        <v>0</v>
      </c>
    </row>
  </sheetData>
  <pageMargins left="0.7" right="0.7" top="0.78740157499999996" bottom="0.78740157499999996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CC9E-BBB8-4ECE-9ACF-5878B4A90238}">
  <sheetPr>
    <tabColor theme="0"/>
  </sheetPr>
  <dimension ref="A1:B5"/>
  <sheetViews>
    <sheetView workbookViewId="0"/>
  </sheetViews>
  <sheetFormatPr baseColWidth="10" defaultRowHeight="15" x14ac:dyDescent="0.25"/>
  <cols>
    <col min="1" max="1" width="34.140625" bestFit="1" customWidth="1"/>
  </cols>
  <sheetData>
    <row r="1" spans="1:2" x14ac:dyDescent="0.25">
      <c r="A1" t="s">
        <v>287</v>
      </c>
      <c r="B1" t="s">
        <v>235</v>
      </c>
    </row>
    <row r="2" spans="1:2" x14ac:dyDescent="0.25">
      <c r="A2" t="s">
        <v>236</v>
      </c>
      <c r="B2">
        <v>85</v>
      </c>
    </row>
    <row r="3" spans="1:2" x14ac:dyDescent="0.25">
      <c r="A3" t="s">
        <v>237</v>
      </c>
      <c r="B3">
        <v>50</v>
      </c>
    </row>
    <row r="4" spans="1:2" x14ac:dyDescent="0.25">
      <c r="A4" t="s">
        <v>238</v>
      </c>
      <c r="B4">
        <v>52</v>
      </c>
    </row>
    <row r="5" spans="1:2" x14ac:dyDescent="0.25">
      <c r="A5" t="s">
        <v>239</v>
      </c>
      <c r="B5">
        <v>38</v>
      </c>
    </row>
  </sheetData>
  <pageMargins left="0.7" right="0.7" top="0.78740157499999996" bottom="0.78740157499999996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21EE-9FAC-4EB2-BAEB-B60A3A931D93}">
  <dimension ref="A1:B5"/>
  <sheetViews>
    <sheetView zoomScaleNormal="100" workbookViewId="0"/>
  </sheetViews>
  <sheetFormatPr baseColWidth="10" defaultRowHeight="15" x14ac:dyDescent="0.25"/>
  <cols>
    <col min="1" max="1" width="25.5703125" customWidth="1"/>
    <col min="2" max="2" width="24.140625" customWidth="1"/>
  </cols>
  <sheetData>
    <row r="1" spans="1:2" x14ac:dyDescent="0.25">
      <c r="A1" t="s">
        <v>309</v>
      </c>
      <c r="B1" s="96" t="s">
        <v>310</v>
      </c>
    </row>
    <row r="2" spans="1:2" x14ac:dyDescent="0.25">
      <c r="A2" t="s">
        <v>209</v>
      </c>
      <c r="B2">
        <v>53.22</v>
      </c>
    </row>
    <row r="3" spans="1:2" x14ac:dyDescent="0.25">
      <c r="A3" t="s">
        <v>240</v>
      </c>
      <c r="B3">
        <v>27.75</v>
      </c>
    </row>
    <row r="4" spans="1:2" x14ac:dyDescent="0.25">
      <c r="A4" t="s">
        <v>241</v>
      </c>
      <c r="B4">
        <v>17.39</v>
      </c>
    </row>
    <row r="5" spans="1:2" x14ac:dyDescent="0.25">
      <c r="A5" t="s">
        <v>242</v>
      </c>
      <c r="B5">
        <v>1.64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BACF-FC5A-4B33-818B-10A546A19175}">
  <dimension ref="A1:C54"/>
  <sheetViews>
    <sheetView workbookViewId="0"/>
  </sheetViews>
  <sheetFormatPr baseColWidth="10" defaultRowHeight="15" x14ac:dyDescent="0.25"/>
  <cols>
    <col min="3" max="3" width="13.42578125" customWidth="1"/>
  </cols>
  <sheetData>
    <row r="1" spans="1:3" x14ac:dyDescent="0.25">
      <c r="A1" t="s">
        <v>0</v>
      </c>
      <c r="B1" t="s">
        <v>255</v>
      </c>
      <c r="C1" t="s">
        <v>248</v>
      </c>
    </row>
    <row r="2" spans="1:3" x14ac:dyDescent="0.25">
      <c r="A2" t="s">
        <v>268</v>
      </c>
      <c r="B2">
        <v>-3.5</v>
      </c>
      <c r="C2">
        <v>-2.2999999999999998</v>
      </c>
    </row>
    <row r="3" spans="1:3" x14ac:dyDescent="0.25">
      <c r="A3" t="s">
        <v>269</v>
      </c>
      <c r="B3">
        <v>-3.1</v>
      </c>
      <c r="C3">
        <v>-2</v>
      </c>
    </row>
    <row r="4" spans="1:3" x14ac:dyDescent="0.25">
      <c r="A4" t="s">
        <v>270</v>
      </c>
      <c r="B4">
        <v>-3</v>
      </c>
      <c r="C4">
        <v>-1.4</v>
      </c>
    </row>
    <row r="5" spans="1:3" x14ac:dyDescent="0.25">
      <c r="A5" t="s">
        <v>271</v>
      </c>
      <c r="B5">
        <v>-2.7</v>
      </c>
      <c r="C5">
        <v>-2.2999999999999998</v>
      </c>
    </row>
    <row r="6" spans="1:3" x14ac:dyDescent="0.25">
      <c r="A6" t="s">
        <v>272</v>
      </c>
      <c r="B6">
        <v>-2.5</v>
      </c>
      <c r="C6">
        <v>-2.2000000000000002</v>
      </c>
    </row>
    <row r="7" spans="1:3" x14ac:dyDescent="0.25">
      <c r="A7" t="s">
        <v>273</v>
      </c>
      <c r="B7">
        <v>-2.5</v>
      </c>
      <c r="C7">
        <v>-1.7</v>
      </c>
    </row>
    <row r="8" spans="1:3" x14ac:dyDescent="0.25">
      <c r="A8" t="s">
        <v>274</v>
      </c>
      <c r="B8">
        <v>-2.4</v>
      </c>
      <c r="C8">
        <v>-0.8</v>
      </c>
    </row>
    <row r="9" spans="1:3" x14ac:dyDescent="0.25">
      <c r="A9" t="s">
        <v>275</v>
      </c>
      <c r="B9">
        <v>-2.4</v>
      </c>
      <c r="C9">
        <v>-3</v>
      </c>
    </row>
    <row r="10" spans="1:3" x14ac:dyDescent="0.25">
      <c r="A10" t="s">
        <v>256</v>
      </c>
      <c r="B10">
        <v>-2.2000000000000002</v>
      </c>
      <c r="C10">
        <v>-1.4</v>
      </c>
    </row>
    <row r="11" spans="1:3" x14ac:dyDescent="0.25">
      <c r="A11" t="s">
        <v>257</v>
      </c>
      <c r="B11">
        <v>-2</v>
      </c>
      <c r="C11">
        <v>-0.5</v>
      </c>
    </row>
    <row r="12" spans="1:3" x14ac:dyDescent="0.25">
      <c r="A12" t="s">
        <v>258</v>
      </c>
      <c r="B12">
        <v>-1.6</v>
      </c>
      <c r="C12">
        <v>-0.5</v>
      </c>
    </row>
    <row r="13" spans="1:3" x14ac:dyDescent="0.25">
      <c r="A13" t="s">
        <v>259</v>
      </c>
      <c r="B13">
        <v>-1.8</v>
      </c>
      <c r="C13">
        <v>0.5</v>
      </c>
    </row>
    <row r="14" spans="1:3" x14ac:dyDescent="0.25">
      <c r="A14" t="s">
        <v>260</v>
      </c>
      <c r="B14">
        <v>-1.6</v>
      </c>
      <c r="C14">
        <v>-1.5</v>
      </c>
    </row>
    <row r="15" spans="1:3" x14ac:dyDescent="0.25">
      <c r="A15" t="s">
        <v>261</v>
      </c>
      <c r="B15">
        <v>-1.4</v>
      </c>
      <c r="C15">
        <v>-0.9</v>
      </c>
    </row>
    <row r="16" spans="1:3" x14ac:dyDescent="0.25">
      <c r="A16" t="s">
        <v>262</v>
      </c>
      <c r="B16">
        <v>-1.6</v>
      </c>
      <c r="C16">
        <v>-1.1000000000000001</v>
      </c>
    </row>
    <row r="17" spans="1:3" x14ac:dyDescent="0.25">
      <c r="A17" t="s">
        <v>263</v>
      </c>
      <c r="B17">
        <v>-0.9</v>
      </c>
      <c r="C17">
        <v>-2.2000000000000002</v>
      </c>
    </row>
    <row r="18" spans="1:3" x14ac:dyDescent="0.25">
      <c r="A18" t="s">
        <v>264</v>
      </c>
      <c r="B18">
        <v>-0.9</v>
      </c>
      <c r="C18">
        <v>-0.4</v>
      </c>
    </row>
    <row r="19" spans="1:3" x14ac:dyDescent="0.25">
      <c r="A19" t="s">
        <v>265</v>
      </c>
      <c r="B19">
        <v>-1.3</v>
      </c>
      <c r="C19">
        <v>-1.7</v>
      </c>
    </row>
    <row r="20" spans="1:3" x14ac:dyDescent="0.25">
      <c r="A20" t="s">
        <v>266</v>
      </c>
      <c r="B20">
        <v>-0.8</v>
      </c>
      <c r="C20">
        <v>-0.4</v>
      </c>
    </row>
    <row r="21" spans="1:3" x14ac:dyDescent="0.25">
      <c r="A21" t="s">
        <v>267</v>
      </c>
      <c r="B21">
        <v>-0.5</v>
      </c>
      <c r="C21">
        <v>-0.6</v>
      </c>
    </row>
    <row r="22" spans="1:3" x14ac:dyDescent="0.25">
      <c r="A22" t="s">
        <v>1</v>
      </c>
      <c r="B22">
        <v>-0.2</v>
      </c>
      <c r="C22">
        <v>0.6</v>
      </c>
    </row>
    <row r="23" spans="1:3" x14ac:dyDescent="0.25">
      <c r="A23" t="s">
        <v>2</v>
      </c>
      <c r="B23">
        <v>-0.1</v>
      </c>
      <c r="C23">
        <v>0.2</v>
      </c>
    </row>
    <row r="24" spans="1:3" x14ac:dyDescent="0.25">
      <c r="A24" t="s">
        <v>3</v>
      </c>
      <c r="B24">
        <v>-0.5</v>
      </c>
      <c r="C24">
        <v>0</v>
      </c>
    </row>
    <row r="25" spans="1:3" x14ac:dyDescent="0.25">
      <c r="A25" t="s">
        <v>4</v>
      </c>
      <c r="B25">
        <v>-0.7</v>
      </c>
      <c r="C25">
        <v>0</v>
      </c>
    </row>
    <row r="26" spans="1:3" x14ac:dyDescent="0.25">
      <c r="A26" t="s">
        <v>5</v>
      </c>
      <c r="B26">
        <v>-0.2</v>
      </c>
      <c r="C26">
        <v>0.5</v>
      </c>
    </row>
    <row r="27" spans="1:3" x14ac:dyDescent="0.25">
      <c r="A27" t="s">
        <v>6</v>
      </c>
      <c r="B27">
        <v>-0.3</v>
      </c>
      <c r="C27">
        <v>0.7</v>
      </c>
    </row>
    <row r="28" spans="1:3" x14ac:dyDescent="0.25">
      <c r="A28" t="s">
        <v>7</v>
      </c>
      <c r="B28">
        <v>-0.7</v>
      </c>
      <c r="C28">
        <v>0.1</v>
      </c>
    </row>
    <row r="29" spans="1:3" x14ac:dyDescent="0.25">
      <c r="A29" t="s">
        <v>8</v>
      </c>
      <c r="B29">
        <v>-0.7</v>
      </c>
      <c r="C29">
        <v>0.8</v>
      </c>
    </row>
    <row r="30" spans="1:3" x14ac:dyDescent="0.25">
      <c r="A30" t="s">
        <v>9</v>
      </c>
      <c r="B30">
        <v>-2.8</v>
      </c>
      <c r="C30">
        <v>0.5</v>
      </c>
    </row>
    <row r="31" spans="1:3" x14ac:dyDescent="0.25">
      <c r="A31" t="s">
        <v>10</v>
      </c>
      <c r="B31">
        <v>-11.7</v>
      </c>
      <c r="C31">
        <v>-14.4</v>
      </c>
    </row>
    <row r="32" spans="1:3" x14ac:dyDescent="0.25">
      <c r="A32" t="s">
        <v>11</v>
      </c>
      <c r="B32">
        <v>-6.1</v>
      </c>
      <c r="C32">
        <v>-7.6</v>
      </c>
    </row>
    <row r="33" spans="1:3" x14ac:dyDescent="0.25">
      <c r="A33" t="s">
        <v>12</v>
      </c>
      <c r="B33">
        <v>-6.6</v>
      </c>
      <c r="C33">
        <v>-12.1</v>
      </c>
    </row>
    <row r="34" spans="1:3" x14ac:dyDescent="0.25">
      <c r="A34" t="s">
        <v>13</v>
      </c>
      <c r="B34">
        <v>-6.2</v>
      </c>
      <c r="C34">
        <v>-11.2</v>
      </c>
    </row>
    <row r="35" spans="1:3" x14ac:dyDescent="0.25">
      <c r="A35" t="s">
        <v>14</v>
      </c>
      <c r="B35">
        <v>-5.9</v>
      </c>
      <c r="C35">
        <v>-7.3</v>
      </c>
    </row>
    <row r="36" spans="1:3" x14ac:dyDescent="0.25">
      <c r="A36" t="s">
        <v>15</v>
      </c>
      <c r="B36">
        <v>-3.5</v>
      </c>
      <c r="C36">
        <v>-2.2000000000000002</v>
      </c>
    </row>
    <row r="37" spans="1:3" x14ac:dyDescent="0.25">
      <c r="A37" t="s">
        <v>16</v>
      </c>
      <c r="B37">
        <v>-3.1</v>
      </c>
      <c r="C37">
        <v>-2.7</v>
      </c>
    </row>
    <row r="38" spans="1:3" x14ac:dyDescent="0.25">
      <c r="A38" t="s">
        <v>17</v>
      </c>
      <c r="B38">
        <v>-2.2999999999999998</v>
      </c>
      <c r="C38">
        <v>-3.4</v>
      </c>
    </row>
    <row r="39" spans="1:3" x14ac:dyDescent="0.25">
      <c r="A39" t="s">
        <v>18</v>
      </c>
      <c r="B39">
        <v>-2.2000000000000002</v>
      </c>
      <c r="C39">
        <v>-0.7</v>
      </c>
    </row>
    <row r="40" spans="1:3" x14ac:dyDescent="0.25">
      <c r="A40" t="s">
        <v>19</v>
      </c>
      <c r="B40">
        <v>-3.7</v>
      </c>
      <c r="C40">
        <v>-5</v>
      </c>
    </row>
    <row r="41" spans="1:3" x14ac:dyDescent="0.25">
      <c r="A41" t="s">
        <v>20</v>
      </c>
      <c r="B41">
        <v>-4.4000000000000004</v>
      </c>
      <c r="C41">
        <v>-4.5</v>
      </c>
    </row>
    <row r="42" spans="1:3" x14ac:dyDescent="0.25">
      <c r="A42" t="s">
        <v>21</v>
      </c>
      <c r="B42">
        <v>-3.1</v>
      </c>
      <c r="C42">
        <v>-2.1</v>
      </c>
    </row>
    <row r="43" spans="1:3" x14ac:dyDescent="0.25">
      <c r="A43" t="s">
        <v>22</v>
      </c>
      <c r="B43">
        <v>-3.2</v>
      </c>
      <c r="C43">
        <v>-2.2000000000000002</v>
      </c>
    </row>
    <row r="44" spans="1:3" x14ac:dyDescent="0.25">
      <c r="A44" t="s">
        <v>23</v>
      </c>
      <c r="B44">
        <v>-3.5</v>
      </c>
      <c r="C44">
        <v>-3.8</v>
      </c>
    </row>
    <row r="45" spans="1:3" x14ac:dyDescent="0.25">
      <c r="A45" t="s">
        <v>24</v>
      </c>
      <c r="B45">
        <v>-3.9</v>
      </c>
      <c r="C45">
        <v>-2.2999999999999998</v>
      </c>
    </row>
    <row r="46" spans="1:3" x14ac:dyDescent="0.25">
      <c r="A46" t="s">
        <v>35</v>
      </c>
      <c r="B46">
        <v>-3</v>
      </c>
      <c r="C46">
        <v>-3.3</v>
      </c>
    </row>
    <row r="47" spans="1:3" x14ac:dyDescent="0.25">
      <c r="A47" t="s">
        <v>36</v>
      </c>
      <c r="B47">
        <v>-3.2</v>
      </c>
      <c r="C47">
        <v>-4.2</v>
      </c>
    </row>
    <row r="48" spans="1:3" x14ac:dyDescent="0.25">
      <c r="A48" t="s">
        <v>37</v>
      </c>
      <c r="B48">
        <v>-3</v>
      </c>
      <c r="C48">
        <v>-5.9</v>
      </c>
    </row>
    <row r="49" spans="1:3" x14ac:dyDescent="0.25">
      <c r="A49" t="s">
        <v>38</v>
      </c>
      <c r="B49">
        <v>-3.4</v>
      </c>
      <c r="C49">
        <v>-5.3</v>
      </c>
    </row>
    <row r="50" spans="1:3" x14ac:dyDescent="0.25">
      <c r="A50" t="s">
        <v>39</v>
      </c>
      <c r="B50">
        <v>-2.8</v>
      </c>
      <c r="C50">
        <v>-4.2</v>
      </c>
    </row>
    <row r="51" spans="1:3" x14ac:dyDescent="0.25">
      <c r="A51" t="s">
        <v>40</v>
      </c>
      <c r="B51">
        <v>-2.9</v>
      </c>
      <c r="C51">
        <v>-4.2</v>
      </c>
    </row>
    <row r="52" spans="1:3" x14ac:dyDescent="0.25">
      <c r="A52" t="s">
        <v>41</v>
      </c>
      <c r="B52">
        <v>-3.2</v>
      </c>
      <c r="C52">
        <v>-4.8</v>
      </c>
    </row>
    <row r="54" spans="1:3" x14ac:dyDescent="0.25">
      <c r="A54" t="s">
        <v>46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1"/>
  <sheetViews>
    <sheetView workbookViewId="0"/>
  </sheetViews>
  <sheetFormatPr baseColWidth="10" defaultColWidth="11.42578125" defaultRowHeight="15" x14ac:dyDescent="0.25"/>
  <cols>
    <col min="2" max="2" width="13.5703125" customWidth="1"/>
    <col min="3" max="3" width="15.85546875" customWidth="1"/>
    <col min="4" max="4" width="13.5703125" customWidth="1"/>
    <col min="6" max="6" width="13.5703125" customWidth="1"/>
    <col min="7" max="7" width="8" customWidth="1"/>
  </cols>
  <sheetData>
    <row r="1" spans="1:7" x14ac:dyDescent="0.25">
      <c r="A1" t="s">
        <v>42</v>
      </c>
      <c r="B1" t="s">
        <v>248</v>
      </c>
      <c r="C1" t="s">
        <v>249</v>
      </c>
      <c r="D1" t="s">
        <v>252</v>
      </c>
      <c r="E1" t="s">
        <v>250</v>
      </c>
      <c r="F1" t="s">
        <v>276</v>
      </c>
      <c r="G1" t="s">
        <v>255</v>
      </c>
    </row>
    <row r="2" spans="1:7" x14ac:dyDescent="0.25">
      <c r="A2" s="101">
        <v>43101</v>
      </c>
      <c r="B2">
        <v>1.9</v>
      </c>
      <c r="C2">
        <v>1.5</v>
      </c>
      <c r="D2">
        <v>1.5</v>
      </c>
      <c r="E2">
        <v>1.2</v>
      </c>
      <c r="F2">
        <v>1.3</v>
      </c>
      <c r="G2">
        <v>1.4</v>
      </c>
    </row>
    <row r="3" spans="1:7" x14ac:dyDescent="0.25">
      <c r="A3" s="101">
        <v>43132</v>
      </c>
      <c r="B3">
        <v>1.9</v>
      </c>
      <c r="C3">
        <v>1.2</v>
      </c>
      <c r="D3">
        <v>1.3</v>
      </c>
      <c r="E3">
        <v>0.5</v>
      </c>
      <c r="F3">
        <v>1.1000000000000001</v>
      </c>
      <c r="G3">
        <v>1.2</v>
      </c>
    </row>
    <row r="4" spans="1:7" x14ac:dyDescent="0.25">
      <c r="A4" s="101">
        <v>43160</v>
      </c>
      <c r="B4">
        <v>2</v>
      </c>
      <c r="C4">
        <v>1.7</v>
      </c>
      <c r="D4">
        <v>1.7</v>
      </c>
      <c r="E4">
        <v>0.9</v>
      </c>
      <c r="F4">
        <v>1.4</v>
      </c>
      <c r="G4">
        <v>1.4</v>
      </c>
    </row>
    <row r="5" spans="1:7" x14ac:dyDescent="0.25">
      <c r="A5" s="101">
        <v>43191</v>
      </c>
      <c r="B5">
        <v>2</v>
      </c>
      <c r="C5">
        <v>1.3</v>
      </c>
      <c r="D5">
        <v>1.8</v>
      </c>
      <c r="E5">
        <v>0.6</v>
      </c>
      <c r="F5">
        <v>1.2</v>
      </c>
      <c r="G5">
        <v>1.3</v>
      </c>
    </row>
    <row r="6" spans="1:7" x14ac:dyDescent="0.25">
      <c r="A6" s="101">
        <v>43221</v>
      </c>
      <c r="B6">
        <v>2.1</v>
      </c>
      <c r="C6">
        <v>2.5</v>
      </c>
      <c r="D6">
        <v>2.2999999999999998</v>
      </c>
      <c r="E6">
        <v>1</v>
      </c>
      <c r="F6">
        <v>2</v>
      </c>
      <c r="G6">
        <v>2</v>
      </c>
    </row>
    <row r="7" spans="1:7" x14ac:dyDescent="0.25">
      <c r="A7" s="101">
        <v>43252</v>
      </c>
      <c r="B7">
        <v>2.2999999999999998</v>
      </c>
      <c r="C7">
        <v>2.1</v>
      </c>
      <c r="D7">
        <v>2.2999999999999998</v>
      </c>
      <c r="E7">
        <v>1.4</v>
      </c>
      <c r="F7">
        <v>2</v>
      </c>
      <c r="G7">
        <v>2</v>
      </c>
    </row>
    <row r="8" spans="1:7" x14ac:dyDescent="0.25">
      <c r="A8" s="101">
        <v>43282</v>
      </c>
      <c r="B8">
        <v>2.2999999999999998</v>
      </c>
      <c r="C8">
        <v>2.2000000000000002</v>
      </c>
      <c r="D8">
        <v>2.6</v>
      </c>
      <c r="E8">
        <v>1.9</v>
      </c>
      <c r="F8">
        <v>2.2000000000000002</v>
      </c>
      <c r="G8">
        <v>2.2000000000000002</v>
      </c>
    </row>
    <row r="9" spans="1:7" x14ac:dyDescent="0.25">
      <c r="A9" s="101">
        <v>43313</v>
      </c>
      <c r="B9">
        <v>2.2999999999999998</v>
      </c>
      <c r="C9">
        <v>2.1</v>
      </c>
      <c r="D9">
        <v>2.6</v>
      </c>
      <c r="E9">
        <v>1.6</v>
      </c>
      <c r="F9">
        <v>2.1</v>
      </c>
      <c r="G9">
        <v>2.1</v>
      </c>
    </row>
    <row r="10" spans="1:7" x14ac:dyDescent="0.25">
      <c r="A10" s="101">
        <v>43344</v>
      </c>
      <c r="B10">
        <v>2.1</v>
      </c>
      <c r="C10">
        <v>2.2000000000000002</v>
      </c>
      <c r="D10">
        <v>2.5</v>
      </c>
      <c r="E10">
        <v>1.5</v>
      </c>
      <c r="F10">
        <v>2.1</v>
      </c>
      <c r="G10">
        <v>2.1</v>
      </c>
    </row>
    <row r="11" spans="1:7" x14ac:dyDescent="0.25">
      <c r="A11" s="101">
        <v>43374</v>
      </c>
      <c r="B11">
        <v>2.4</v>
      </c>
      <c r="C11">
        <v>2.6</v>
      </c>
      <c r="D11">
        <v>2.5</v>
      </c>
      <c r="E11">
        <v>1.7</v>
      </c>
      <c r="F11">
        <v>2.2999999999999998</v>
      </c>
      <c r="G11">
        <v>2.2999999999999998</v>
      </c>
    </row>
    <row r="12" spans="1:7" x14ac:dyDescent="0.25">
      <c r="A12" s="101">
        <v>43405</v>
      </c>
      <c r="B12">
        <v>2.2999999999999998</v>
      </c>
      <c r="C12">
        <v>2.2000000000000002</v>
      </c>
      <c r="D12">
        <v>2.2000000000000002</v>
      </c>
      <c r="E12">
        <v>1.6</v>
      </c>
      <c r="F12">
        <v>1.9</v>
      </c>
      <c r="G12">
        <v>1.9</v>
      </c>
    </row>
    <row r="13" spans="1:7" x14ac:dyDescent="0.25">
      <c r="A13" s="101">
        <v>43435</v>
      </c>
      <c r="B13">
        <v>1.7</v>
      </c>
      <c r="C13">
        <v>1.7</v>
      </c>
      <c r="D13">
        <v>1.9</v>
      </c>
      <c r="E13">
        <v>1.2</v>
      </c>
      <c r="F13">
        <v>1.5</v>
      </c>
      <c r="G13">
        <v>1.6</v>
      </c>
    </row>
    <row r="14" spans="1:7" x14ac:dyDescent="0.25">
      <c r="A14" s="101">
        <v>43466</v>
      </c>
      <c r="B14">
        <v>1.7</v>
      </c>
      <c r="C14">
        <v>1.7</v>
      </c>
      <c r="D14">
        <v>1.4</v>
      </c>
      <c r="E14">
        <v>0.9</v>
      </c>
      <c r="F14">
        <v>1.4</v>
      </c>
      <c r="G14">
        <v>1.4</v>
      </c>
    </row>
    <row r="15" spans="1:7" x14ac:dyDescent="0.25">
      <c r="A15" s="101">
        <v>43497</v>
      </c>
      <c r="B15">
        <v>1.4</v>
      </c>
      <c r="C15">
        <v>1.7</v>
      </c>
      <c r="D15">
        <v>1.6</v>
      </c>
      <c r="E15">
        <v>1.1000000000000001</v>
      </c>
      <c r="F15">
        <v>1.5</v>
      </c>
      <c r="G15">
        <v>1.6</v>
      </c>
    </row>
    <row r="16" spans="1:7" x14ac:dyDescent="0.25">
      <c r="A16" s="101">
        <v>43525</v>
      </c>
      <c r="B16">
        <v>1.7</v>
      </c>
      <c r="C16">
        <v>1.4</v>
      </c>
      <c r="D16">
        <v>1.3</v>
      </c>
      <c r="E16">
        <v>1.1000000000000001</v>
      </c>
      <c r="F16">
        <v>1.4</v>
      </c>
      <c r="G16">
        <v>1.6</v>
      </c>
    </row>
    <row r="17" spans="1:7" x14ac:dyDescent="0.25">
      <c r="A17" s="101">
        <v>43556</v>
      </c>
      <c r="B17">
        <v>1.7</v>
      </c>
      <c r="C17">
        <v>2.1</v>
      </c>
      <c r="D17">
        <v>1.5</v>
      </c>
      <c r="E17">
        <v>1.1000000000000001</v>
      </c>
      <c r="F17">
        <v>1.7</v>
      </c>
      <c r="G17">
        <v>1.9</v>
      </c>
    </row>
    <row r="18" spans="1:7" x14ac:dyDescent="0.25">
      <c r="A18" s="101">
        <v>43586</v>
      </c>
      <c r="B18">
        <v>1.7</v>
      </c>
      <c r="C18">
        <v>1.3</v>
      </c>
      <c r="D18">
        <v>1.1000000000000001</v>
      </c>
      <c r="E18">
        <v>0.9</v>
      </c>
      <c r="F18">
        <v>1.2</v>
      </c>
      <c r="G18">
        <v>1.5</v>
      </c>
    </row>
    <row r="19" spans="1:7" x14ac:dyDescent="0.25">
      <c r="A19" s="101">
        <v>43617</v>
      </c>
      <c r="B19">
        <v>1.6</v>
      </c>
      <c r="C19">
        <v>1.5</v>
      </c>
      <c r="D19">
        <v>1.4</v>
      </c>
      <c r="E19">
        <v>0.8</v>
      </c>
      <c r="F19">
        <v>1.3</v>
      </c>
      <c r="G19">
        <v>1.5</v>
      </c>
    </row>
    <row r="20" spans="1:7" x14ac:dyDescent="0.25">
      <c r="A20" s="101">
        <v>43647</v>
      </c>
      <c r="B20">
        <v>1.4</v>
      </c>
      <c r="C20">
        <v>1.1000000000000001</v>
      </c>
      <c r="D20">
        <v>1.3</v>
      </c>
      <c r="E20">
        <v>0.3</v>
      </c>
      <c r="F20">
        <v>1</v>
      </c>
      <c r="G20">
        <v>1.3</v>
      </c>
    </row>
    <row r="21" spans="1:7" x14ac:dyDescent="0.25">
      <c r="A21" s="101">
        <v>43678</v>
      </c>
      <c r="B21">
        <v>1.5</v>
      </c>
      <c r="C21">
        <v>1</v>
      </c>
      <c r="D21">
        <v>1.3</v>
      </c>
      <c r="E21">
        <v>0.5</v>
      </c>
      <c r="F21">
        <v>1</v>
      </c>
      <c r="G21">
        <v>1.3</v>
      </c>
    </row>
    <row r="22" spans="1:7" x14ac:dyDescent="0.25">
      <c r="A22" s="101">
        <v>43709</v>
      </c>
      <c r="B22">
        <v>1.2</v>
      </c>
      <c r="C22">
        <v>0.9</v>
      </c>
      <c r="D22">
        <v>1.1000000000000001</v>
      </c>
      <c r="E22">
        <v>0.2</v>
      </c>
      <c r="F22">
        <v>0.8</v>
      </c>
      <c r="G22">
        <v>1.1000000000000001</v>
      </c>
    </row>
    <row r="23" spans="1:7" x14ac:dyDescent="0.25">
      <c r="A23" s="101">
        <v>43739</v>
      </c>
      <c r="B23">
        <v>1</v>
      </c>
      <c r="C23">
        <v>0.9</v>
      </c>
      <c r="D23">
        <v>0.9</v>
      </c>
      <c r="E23">
        <v>0.2</v>
      </c>
      <c r="F23">
        <v>0.7</v>
      </c>
      <c r="G23">
        <v>1</v>
      </c>
    </row>
    <row r="24" spans="1:7" x14ac:dyDescent="0.25">
      <c r="A24" s="101">
        <v>43770</v>
      </c>
      <c r="B24">
        <v>1.2</v>
      </c>
      <c r="C24">
        <v>1.2</v>
      </c>
      <c r="D24">
        <v>1.2</v>
      </c>
      <c r="E24">
        <v>0.2</v>
      </c>
      <c r="F24">
        <v>1</v>
      </c>
      <c r="G24">
        <v>1.3</v>
      </c>
    </row>
    <row r="25" spans="1:7" x14ac:dyDescent="0.25">
      <c r="A25" s="101">
        <v>43800</v>
      </c>
      <c r="B25">
        <v>1.8</v>
      </c>
      <c r="C25">
        <v>1.5</v>
      </c>
      <c r="D25">
        <v>1.6</v>
      </c>
      <c r="E25">
        <v>0.5</v>
      </c>
      <c r="F25">
        <v>1.3</v>
      </c>
      <c r="G25">
        <v>1.6</v>
      </c>
    </row>
    <row r="26" spans="1:7" x14ac:dyDescent="0.25">
      <c r="A26" s="101">
        <v>43831</v>
      </c>
      <c r="B26">
        <v>2.2000000000000002</v>
      </c>
      <c r="C26">
        <v>1.6</v>
      </c>
      <c r="D26">
        <v>1.7</v>
      </c>
      <c r="E26">
        <v>0.4</v>
      </c>
      <c r="F26">
        <v>1.4</v>
      </c>
      <c r="G26">
        <v>1.7</v>
      </c>
    </row>
    <row r="27" spans="1:7" x14ac:dyDescent="0.25">
      <c r="A27" s="101">
        <v>43862</v>
      </c>
      <c r="B27">
        <v>2.2000000000000002</v>
      </c>
      <c r="C27">
        <v>1.7</v>
      </c>
      <c r="D27">
        <v>1.6</v>
      </c>
      <c r="E27">
        <v>0.2</v>
      </c>
      <c r="F27">
        <v>1.2</v>
      </c>
      <c r="G27">
        <v>1.6</v>
      </c>
    </row>
    <row r="28" spans="1:7" x14ac:dyDescent="0.25">
      <c r="A28" s="101">
        <v>43891</v>
      </c>
      <c r="B28">
        <v>1.6</v>
      </c>
      <c r="C28">
        <v>1.3</v>
      </c>
      <c r="D28">
        <v>0.8</v>
      </c>
      <c r="E28">
        <v>0.1</v>
      </c>
      <c r="F28">
        <v>0.7</v>
      </c>
      <c r="G28">
        <v>1.1000000000000001</v>
      </c>
    </row>
    <row r="29" spans="1:7" x14ac:dyDescent="0.25">
      <c r="A29" s="101">
        <v>43922</v>
      </c>
      <c r="B29">
        <v>1.5</v>
      </c>
      <c r="C29">
        <v>0.8</v>
      </c>
      <c r="D29">
        <v>0.4</v>
      </c>
      <c r="E29">
        <v>0.1</v>
      </c>
      <c r="F29">
        <v>0.3</v>
      </c>
      <c r="G29">
        <v>0.6</v>
      </c>
    </row>
    <row r="30" spans="1:7" x14ac:dyDescent="0.25">
      <c r="A30" s="101">
        <v>43952</v>
      </c>
      <c r="B30">
        <v>0.6</v>
      </c>
      <c r="C30">
        <v>0.5</v>
      </c>
      <c r="D30">
        <v>0.4</v>
      </c>
      <c r="E30">
        <v>-0.3</v>
      </c>
      <c r="F30">
        <v>0.1</v>
      </c>
      <c r="G30">
        <v>0.5</v>
      </c>
    </row>
    <row r="31" spans="1:7" x14ac:dyDescent="0.25">
      <c r="A31" s="101">
        <v>43983</v>
      </c>
      <c r="B31">
        <v>1.1000000000000001</v>
      </c>
      <c r="C31">
        <v>0.8</v>
      </c>
      <c r="D31">
        <v>0.2</v>
      </c>
      <c r="E31">
        <v>-0.4</v>
      </c>
      <c r="F31">
        <v>0.3</v>
      </c>
      <c r="G31">
        <v>0.7</v>
      </c>
    </row>
    <row r="32" spans="1:7" x14ac:dyDescent="0.25">
      <c r="A32" s="101">
        <v>44013</v>
      </c>
      <c r="B32">
        <v>1.8</v>
      </c>
      <c r="C32">
        <v>0</v>
      </c>
      <c r="D32">
        <v>0.9</v>
      </c>
      <c r="E32">
        <v>0.8</v>
      </c>
      <c r="F32">
        <v>0.4</v>
      </c>
      <c r="G32">
        <v>0.8</v>
      </c>
    </row>
    <row r="33" spans="1:7" x14ac:dyDescent="0.25">
      <c r="A33" s="101">
        <v>44044</v>
      </c>
      <c r="B33">
        <v>1.4</v>
      </c>
      <c r="C33">
        <v>-0.1</v>
      </c>
      <c r="D33">
        <v>0.2</v>
      </c>
      <c r="E33">
        <v>-0.5</v>
      </c>
      <c r="F33">
        <v>-0.2</v>
      </c>
      <c r="G33">
        <v>0.4</v>
      </c>
    </row>
    <row r="34" spans="1:7" x14ac:dyDescent="0.25">
      <c r="A34" s="101">
        <v>44075</v>
      </c>
      <c r="B34">
        <v>1.2</v>
      </c>
      <c r="C34">
        <v>-0.4</v>
      </c>
      <c r="D34">
        <v>0</v>
      </c>
      <c r="E34">
        <v>-1</v>
      </c>
      <c r="F34">
        <v>-0.3</v>
      </c>
      <c r="G34">
        <v>0.2</v>
      </c>
    </row>
    <row r="35" spans="1:7" x14ac:dyDescent="0.25">
      <c r="A35" s="101">
        <v>44105</v>
      </c>
      <c r="B35">
        <v>1.1000000000000001</v>
      </c>
      <c r="C35">
        <v>-0.5</v>
      </c>
      <c r="D35">
        <v>0.1</v>
      </c>
      <c r="E35">
        <v>-0.6</v>
      </c>
      <c r="F35">
        <v>-0.3</v>
      </c>
      <c r="G35">
        <v>0.2</v>
      </c>
    </row>
    <row r="36" spans="1:7" x14ac:dyDescent="0.25">
      <c r="A36" s="101">
        <v>44136</v>
      </c>
      <c r="B36">
        <v>1.1000000000000001</v>
      </c>
      <c r="C36">
        <v>-0.7</v>
      </c>
      <c r="D36">
        <v>0.2</v>
      </c>
      <c r="E36">
        <v>-0.3</v>
      </c>
      <c r="F36">
        <v>-0.3</v>
      </c>
      <c r="G36">
        <v>0.2</v>
      </c>
    </row>
    <row r="37" spans="1:7" x14ac:dyDescent="0.25">
      <c r="A37" s="101">
        <v>44166</v>
      </c>
      <c r="B37">
        <v>1</v>
      </c>
      <c r="C37">
        <v>-0.7</v>
      </c>
      <c r="D37">
        <v>0</v>
      </c>
      <c r="E37">
        <v>-0.3</v>
      </c>
      <c r="F37">
        <v>-0.3</v>
      </c>
      <c r="G37">
        <v>0.2</v>
      </c>
    </row>
    <row r="38" spans="1:7" x14ac:dyDescent="0.25">
      <c r="A38" s="101">
        <v>44197</v>
      </c>
      <c r="B38">
        <v>1.1000000000000001</v>
      </c>
      <c r="C38">
        <v>1.6</v>
      </c>
      <c r="D38">
        <v>0.8</v>
      </c>
      <c r="E38">
        <v>0.7</v>
      </c>
      <c r="F38">
        <v>0.9</v>
      </c>
      <c r="G38">
        <v>1.2</v>
      </c>
    </row>
    <row r="39" spans="1:7" x14ac:dyDescent="0.25">
      <c r="A39" s="101">
        <v>44228</v>
      </c>
      <c r="B39">
        <v>1.4</v>
      </c>
      <c r="C39">
        <v>1.6</v>
      </c>
      <c r="D39">
        <v>0.8</v>
      </c>
      <c r="E39">
        <v>1</v>
      </c>
      <c r="F39">
        <v>0.9</v>
      </c>
      <c r="G39">
        <v>1.3</v>
      </c>
    </row>
    <row r="40" spans="1:7" x14ac:dyDescent="0.25">
      <c r="A40" s="101">
        <v>44256</v>
      </c>
      <c r="B40">
        <v>2</v>
      </c>
      <c r="C40">
        <v>2</v>
      </c>
      <c r="D40">
        <v>1.4</v>
      </c>
      <c r="E40">
        <v>0.6</v>
      </c>
      <c r="F40">
        <v>1.3</v>
      </c>
      <c r="G40">
        <v>1.7</v>
      </c>
    </row>
    <row r="41" spans="1:7" x14ac:dyDescent="0.25">
      <c r="A41" s="101">
        <v>44287</v>
      </c>
      <c r="B41">
        <v>1.9</v>
      </c>
      <c r="C41">
        <v>2.1</v>
      </c>
      <c r="D41">
        <v>1.6</v>
      </c>
      <c r="E41">
        <v>1</v>
      </c>
      <c r="F41">
        <v>1.6</v>
      </c>
      <c r="G41">
        <v>2</v>
      </c>
    </row>
    <row r="42" spans="1:7" x14ac:dyDescent="0.25">
      <c r="A42" s="101">
        <v>44317</v>
      </c>
      <c r="B42">
        <v>3</v>
      </c>
      <c r="C42">
        <v>2.4</v>
      </c>
      <c r="D42">
        <v>1.8</v>
      </c>
      <c r="E42">
        <v>1.2</v>
      </c>
      <c r="F42">
        <v>2</v>
      </c>
      <c r="G42">
        <v>2.2999999999999998</v>
      </c>
    </row>
    <row r="43" spans="1:7" x14ac:dyDescent="0.25">
      <c r="A43" s="101">
        <v>44348</v>
      </c>
      <c r="B43">
        <v>2.8</v>
      </c>
      <c r="C43">
        <v>2.1</v>
      </c>
      <c r="D43">
        <v>1.9</v>
      </c>
      <c r="E43">
        <v>1.3</v>
      </c>
      <c r="F43">
        <v>1.9</v>
      </c>
      <c r="G43">
        <v>2.2000000000000002</v>
      </c>
    </row>
    <row r="44" spans="1:7" x14ac:dyDescent="0.25">
      <c r="A44" s="101">
        <v>44378</v>
      </c>
      <c r="B44">
        <v>2.8</v>
      </c>
      <c r="C44">
        <v>3.1</v>
      </c>
      <c r="D44">
        <v>1.5</v>
      </c>
      <c r="E44">
        <v>1</v>
      </c>
      <c r="F44">
        <v>2.2000000000000002</v>
      </c>
      <c r="G44">
        <v>2.5</v>
      </c>
    </row>
    <row r="45" spans="1:7" x14ac:dyDescent="0.25">
      <c r="A45" s="101">
        <v>44409</v>
      </c>
      <c r="B45">
        <v>3.2</v>
      </c>
      <c r="C45">
        <v>3.4</v>
      </c>
      <c r="D45">
        <v>2.4</v>
      </c>
      <c r="E45">
        <v>2.5</v>
      </c>
      <c r="F45">
        <v>3</v>
      </c>
      <c r="G45">
        <v>3.2</v>
      </c>
    </row>
    <row r="46" spans="1:7" x14ac:dyDescent="0.25">
      <c r="A46" s="101">
        <v>44440</v>
      </c>
      <c r="B46">
        <v>3.3</v>
      </c>
      <c r="C46">
        <v>4.0999999999999996</v>
      </c>
      <c r="D46">
        <v>2.7</v>
      </c>
      <c r="E46">
        <v>2.9</v>
      </c>
      <c r="F46">
        <v>3.4</v>
      </c>
      <c r="G46">
        <v>3.6</v>
      </c>
    </row>
    <row r="47" spans="1:7" x14ac:dyDescent="0.25">
      <c r="A47" s="101">
        <v>44470</v>
      </c>
      <c r="B47">
        <v>3.8</v>
      </c>
      <c r="C47">
        <v>4.5999999999999996</v>
      </c>
      <c r="D47">
        <v>3.2</v>
      </c>
      <c r="E47">
        <v>3.2</v>
      </c>
      <c r="F47">
        <v>4.0999999999999996</v>
      </c>
      <c r="G47">
        <v>4.4000000000000004</v>
      </c>
    </row>
    <row r="48" spans="1:7" x14ac:dyDescent="0.25">
      <c r="A48" s="101">
        <v>44501</v>
      </c>
      <c r="B48">
        <v>4.0999999999999996</v>
      </c>
      <c r="C48">
        <v>6</v>
      </c>
      <c r="D48">
        <v>3.4</v>
      </c>
      <c r="E48">
        <v>3.9</v>
      </c>
      <c r="F48">
        <v>4.9000000000000004</v>
      </c>
      <c r="G48">
        <v>5.2</v>
      </c>
    </row>
    <row r="49" spans="1:7" x14ac:dyDescent="0.25">
      <c r="A49" s="101">
        <v>44531</v>
      </c>
      <c r="B49">
        <v>3.8</v>
      </c>
      <c r="C49">
        <v>5.7</v>
      </c>
      <c r="D49">
        <v>3.4</v>
      </c>
      <c r="E49">
        <v>4.2</v>
      </c>
      <c r="F49">
        <v>5</v>
      </c>
      <c r="G49">
        <v>5.3</v>
      </c>
    </row>
    <row r="50" spans="1:7" x14ac:dyDescent="0.25">
      <c r="A50" s="101">
        <v>44562</v>
      </c>
      <c r="B50">
        <v>4.5</v>
      </c>
      <c r="C50">
        <v>5.0999999999999996</v>
      </c>
      <c r="D50">
        <v>3.3</v>
      </c>
      <c r="E50">
        <v>5.0999999999999996</v>
      </c>
      <c r="F50">
        <v>5.0999999999999996</v>
      </c>
      <c r="G50">
        <v>5.6</v>
      </c>
    </row>
    <row r="51" spans="1:7" x14ac:dyDescent="0.25">
      <c r="A51" s="101">
        <v>44593</v>
      </c>
      <c r="B51">
        <v>5.5</v>
      </c>
      <c r="C51">
        <v>5.5</v>
      </c>
      <c r="D51">
        <v>4.2</v>
      </c>
      <c r="E51">
        <v>6.2</v>
      </c>
      <c r="F51">
        <v>5.9</v>
      </c>
      <c r="G51">
        <v>6.2</v>
      </c>
    </row>
    <row r="52" spans="1:7" x14ac:dyDescent="0.25">
      <c r="A52" s="101">
        <v>44621</v>
      </c>
      <c r="B52">
        <v>6.6</v>
      </c>
      <c r="C52">
        <v>7.6</v>
      </c>
      <c r="D52">
        <v>5.0999999999999996</v>
      </c>
      <c r="E52">
        <v>6.8</v>
      </c>
      <c r="F52">
        <v>7.4</v>
      </c>
      <c r="G52">
        <v>7.8</v>
      </c>
    </row>
    <row r="53" spans="1:7" x14ac:dyDescent="0.25">
      <c r="A53" s="101">
        <v>44652</v>
      </c>
      <c r="B53">
        <v>7.1</v>
      </c>
      <c r="C53">
        <v>7.8</v>
      </c>
      <c r="D53">
        <v>5.4</v>
      </c>
      <c r="E53">
        <v>6.3</v>
      </c>
      <c r="F53">
        <v>7.5</v>
      </c>
      <c r="G53">
        <v>8.1</v>
      </c>
    </row>
    <row r="54" spans="1:7" x14ac:dyDescent="0.25">
      <c r="A54" s="101">
        <v>44682</v>
      </c>
      <c r="B54">
        <v>7.7</v>
      </c>
      <c r="C54">
        <v>8.6999999999999993</v>
      </c>
      <c r="D54">
        <v>5.8</v>
      </c>
      <c r="E54">
        <v>7.3</v>
      </c>
      <c r="F54">
        <v>8.1</v>
      </c>
      <c r="G54">
        <v>8.8000000000000007</v>
      </c>
    </row>
    <row r="55" spans="1:7" x14ac:dyDescent="0.25">
      <c r="A55" s="101">
        <v>44713</v>
      </c>
      <c r="B55">
        <v>8.6999999999999993</v>
      </c>
      <c r="C55">
        <v>8.1999999999999993</v>
      </c>
      <c r="D55">
        <v>6.5</v>
      </c>
      <c r="E55">
        <v>8.5</v>
      </c>
      <c r="F55">
        <v>8.6999999999999993</v>
      </c>
      <c r="G55">
        <v>9.6</v>
      </c>
    </row>
    <row r="56" spans="1:7" x14ac:dyDescent="0.25">
      <c r="A56" s="101">
        <v>44743</v>
      </c>
      <c r="B56">
        <v>9.4</v>
      </c>
      <c r="C56">
        <v>8.5</v>
      </c>
      <c r="D56">
        <v>6.8</v>
      </c>
      <c r="E56">
        <v>8.4</v>
      </c>
      <c r="F56">
        <v>8.9</v>
      </c>
      <c r="G56">
        <v>9.8000000000000007</v>
      </c>
    </row>
    <row r="57" spans="1:7" x14ac:dyDescent="0.25">
      <c r="A57" s="101">
        <v>44774</v>
      </c>
      <c r="B57">
        <v>9.3000000000000007</v>
      </c>
      <c r="C57">
        <v>8.8000000000000007</v>
      </c>
      <c r="D57">
        <v>6.6</v>
      </c>
      <c r="E57">
        <v>9.1</v>
      </c>
      <c r="F57">
        <v>9.1999999999999993</v>
      </c>
      <c r="G57">
        <v>10.1</v>
      </c>
    </row>
    <row r="58" spans="1:7" x14ac:dyDescent="0.25">
      <c r="A58" s="101">
        <v>44805</v>
      </c>
      <c r="B58">
        <v>11</v>
      </c>
      <c r="C58">
        <v>10.9</v>
      </c>
      <c r="D58">
        <v>6.2</v>
      </c>
      <c r="E58">
        <v>9.4</v>
      </c>
      <c r="F58">
        <v>9.9</v>
      </c>
      <c r="G58">
        <v>10.9</v>
      </c>
    </row>
    <row r="59" spans="1:7" x14ac:dyDescent="0.25">
      <c r="A59" s="101">
        <v>44835</v>
      </c>
      <c r="B59">
        <v>11.6</v>
      </c>
      <c r="C59">
        <v>11.6</v>
      </c>
      <c r="D59">
        <v>7.1</v>
      </c>
      <c r="E59">
        <v>12.6</v>
      </c>
      <c r="F59">
        <v>10.6</v>
      </c>
      <c r="G59">
        <v>11.5</v>
      </c>
    </row>
    <row r="60" spans="1:7" x14ac:dyDescent="0.25">
      <c r="A60" s="101">
        <v>44866</v>
      </c>
      <c r="B60">
        <v>11.2</v>
      </c>
      <c r="C60">
        <v>11.3</v>
      </c>
      <c r="D60">
        <v>7.1</v>
      </c>
      <c r="E60">
        <v>12.6</v>
      </c>
      <c r="F60">
        <v>10.1</v>
      </c>
      <c r="G60">
        <v>11.1</v>
      </c>
    </row>
    <row r="61" spans="1:7" x14ac:dyDescent="0.25">
      <c r="A61" s="101">
        <v>44896</v>
      </c>
      <c r="B61">
        <v>10.5</v>
      </c>
      <c r="C61">
        <v>9.6</v>
      </c>
      <c r="D61">
        <v>6.7</v>
      </c>
      <c r="E61">
        <v>12.3</v>
      </c>
      <c r="F61">
        <v>9.1999999999999993</v>
      </c>
      <c r="G61">
        <v>10.4</v>
      </c>
    </row>
    <row r="62" spans="1:7" x14ac:dyDescent="0.25">
      <c r="A62" s="101">
        <v>44927</v>
      </c>
      <c r="B62">
        <v>11.6</v>
      </c>
      <c r="C62">
        <v>9.1999999999999993</v>
      </c>
      <c r="D62">
        <v>7</v>
      </c>
      <c r="E62">
        <v>10.7</v>
      </c>
      <c r="F62">
        <v>8.6999999999999993</v>
      </c>
      <c r="G62">
        <v>10</v>
      </c>
    </row>
    <row r="63" spans="1:7" x14ac:dyDescent="0.25">
      <c r="A63" s="101">
        <v>44958</v>
      </c>
      <c r="B63">
        <v>11</v>
      </c>
      <c r="C63">
        <v>9.3000000000000007</v>
      </c>
      <c r="D63">
        <v>7.3</v>
      </c>
      <c r="E63">
        <v>9.8000000000000007</v>
      </c>
      <c r="F63">
        <v>8.5</v>
      </c>
      <c r="G63">
        <v>9.9</v>
      </c>
    </row>
    <row r="64" spans="1:7" x14ac:dyDescent="0.25">
      <c r="A64" s="101">
        <v>44986</v>
      </c>
      <c r="B64">
        <v>9.1999999999999993</v>
      </c>
      <c r="C64">
        <v>7.8</v>
      </c>
      <c r="D64">
        <v>6.7</v>
      </c>
      <c r="E64">
        <v>8.1</v>
      </c>
      <c r="F64">
        <v>6.9</v>
      </c>
      <c r="G64">
        <v>8.3000000000000007</v>
      </c>
    </row>
    <row r="65" spans="1:7" x14ac:dyDescent="0.25">
      <c r="A65" s="101">
        <v>45017</v>
      </c>
      <c r="B65">
        <v>9.4</v>
      </c>
      <c r="C65">
        <v>7.6</v>
      </c>
      <c r="D65">
        <v>6.9</v>
      </c>
      <c r="E65">
        <v>8.6</v>
      </c>
      <c r="F65">
        <v>7</v>
      </c>
      <c r="G65">
        <v>8.1</v>
      </c>
    </row>
    <row r="66" spans="1:7" x14ac:dyDescent="0.25">
      <c r="A66" s="101">
        <v>45047</v>
      </c>
      <c r="B66">
        <v>8.6999999999999993</v>
      </c>
      <c r="C66">
        <v>6.3</v>
      </c>
      <c r="D66">
        <v>6</v>
      </c>
      <c r="E66">
        <v>8</v>
      </c>
      <c r="F66">
        <v>6.1</v>
      </c>
      <c r="G66">
        <v>7.1</v>
      </c>
    </row>
    <row r="67" spans="1:7" x14ac:dyDescent="0.25">
      <c r="A67" s="101">
        <v>45078</v>
      </c>
      <c r="B67">
        <v>7.8</v>
      </c>
      <c r="C67">
        <v>6.8</v>
      </c>
      <c r="D67">
        <v>5.3</v>
      </c>
      <c r="E67">
        <v>6.7</v>
      </c>
      <c r="F67">
        <v>5.5</v>
      </c>
      <c r="G67">
        <v>6.4</v>
      </c>
    </row>
    <row r="68" spans="1:7" x14ac:dyDescent="0.25">
      <c r="A68" s="101">
        <v>45108</v>
      </c>
      <c r="B68">
        <v>7</v>
      </c>
      <c r="C68">
        <v>6.5</v>
      </c>
      <c r="D68">
        <v>5.0999999999999996</v>
      </c>
      <c r="E68">
        <v>6.3</v>
      </c>
      <c r="F68">
        <v>5.3</v>
      </c>
      <c r="G68">
        <v>6.1</v>
      </c>
    </row>
    <row r="69" spans="1:7" x14ac:dyDescent="0.25">
      <c r="A69" s="101">
        <v>45139</v>
      </c>
      <c r="B69">
        <v>7.5</v>
      </c>
      <c r="C69">
        <v>6.4</v>
      </c>
      <c r="D69">
        <v>5.7</v>
      </c>
      <c r="E69">
        <v>5.5</v>
      </c>
      <c r="F69">
        <v>5.2</v>
      </c>
      <c r="G69">
        <v>5.9</v>
      </c>
    </row>
    <row r="70" spans="1:7" x14ac:dyDescent="0.25">
      <c r="A70" s="101">
        <v>45170</v>
      </c>
      <c r="B70">
        <v>5.8</v>
      </c>
      <c r="C70">
        <v>4.3</v>
      </c>
      <c r="D70">
        <v>5.7</v>
      </c>
      <c r="E70">
        <v>5.6</v>
      </c>
      <c r="F70">
        <v>4.3</v>
      </c>
      <c r="G70">
        <v>4.9000000000000004</v>
      </c>
    </row>
    <row r="71" spans="1:7" x14ac:dyDescent="0.25">
      <c r="A71" s="101">
        <v>45200</v>
      </c>
      <c r="B71">
        <v>4.9000000000000004</v>
      </c>
      <c r="C71">
        <v>3</v>
      </c>
      <c r="D71">
        <v>4.5</v>
      </c>
      <c r="E71">
        <v>1.8</v>
      </c>
      <c r="F71">
        <v>2.9</v>
      </c>
      <c r="G71">
        <v>3.6</v>
      </c>
    </row>
    <row r="72" spans="1:7" x14ac:dyDescent="0.25">
      <c r="A72" s="101">
        <v>45231</v>
      </c>
      <c r="B72">
        <v>4.9000000000000004</v>
      </c>
      <c r="C72">
        <v>2.2999999999999998</v>
      </c>
      <c r="D72">
        <v>3.9</v>
      </c>
      <c r="E72">
        <v>0.6</v>
      </c>
      <c r="F72">
        <v>2.4</v>
      </c>
      <c r="G72">
        <v>3.1</v>
      </c>
    </row>
    <row r="73" spans="1:7" x14ac:dyDescent="0.25">
      <c r="A73" s="101">
        <v>45261</v>
      </c>
      <c r="B73">
        <v>5.7</v>
      </c>
      <c r="C73">
        <v>3.8</v>
      </c>
      <c r="D73">
        <v>4.0999999999999996</v>
      </c>
      <c r="E73">
        <v>0.5</v>
      </c>
      <c r="F73">
        <v>2.9</v>
      </c>
      <c r="G73">
        <v>3.4</v>
      </c>
    </row>
    <row r="74" spans="1:7" x14ac:dyDescent="0.25">
      <c r="A74" s="101">
        <v>45292</v>
      </c>
      <c r="B74">
        <v>4.3</v>
      </c>
      <c r="C74">
        <v>3.1</v>
      </c>
      <c r="D74">
        <v>3.4</v>
      </c>
      <c r="E74">
        <v>0.9</v>
      </c>
      <c r="F74">
        <v>2.8</v>
      </c>
      <c r="G74">
        <v>3.1</v>
      </c>
    </row>
    <row r="75" spans="1:7" x14ac:dyDescent="0.25">
      <c r="A75" s="101">
        <v>45323</v>
      </c>
      <c r="B75">
        <v>4</v>
      </c>
      <c r="C75">
        <v>2.7</v>
      </c>
      <c r="D75">
        <v>3.2</v>
      </c>
      <c r="E75">
        <v>0.8</v>
      </c>
      <c r="F75">
        <v>2.6</v>
      </c>
      <c r="G75">
        <v>2.8</v>
      </c>
    </row>
    <row r="76" spans="1:7" x14ac:dyDescent="0.25">
      <c r="A76" s="101">
        <v>45352</v>
      </c>
      <c r="B76">
        <v>4.0999999999999996</v>
      </c>
      <c r="C76">
        <v>2.2999999999999998</v>
      </c>
      <c r="D76">
        <v>2.4</v>
      </c>
      <c r="E76">
        <v>1.2</v>
      </c>
      <c r="F76">
        <v>2.4</v>
      </c>
      <c r="G76">
        <v>2.6</v>
      </c>
    </row>
    <row r="77" spans="1:7" x14ac:dyDescent="0.25">
      <c r="A77" s="101">
        <v>45383</v>
      </c>
      <c r="B77">
        <v>3.4</v>
      </c>
      <c r="C77">
        <v>2.4</v>
      </c>
      <c r="D77">
        <v>2.4</v>
      </c>
      <c r="E77">
        <v>0.9</v>
      </c>
      <c r="F77">
        <v>2.4</v>
      </c>
      <c r="G77">
        <v>2.6</v>
      </c>
    </row>
    <row r="78" spans="1:7" x14ac:dyDescent="0.25">
      <c r="A78" s="101">
        <v>45413</v>
      </c>
      <c r="B78">
        <v>3.3</v>
      </c>
      <c r="C78">
        <v>2.8</v>
      </c>
      <c r="D78">
        <v>2.6</v>
      </c>
      <c r="E78">
        <v>0.8</v>
      </c>
      <c r="F78">
        <v>2.6</v>
      </c>
      <c r="G78">
        <v>2.7</v>
      </c>
    </row>
    <row r="79" spans="1:7" x14ac:dyDescent="0.25">
      <c r="A79" s="101">
        <v>45444</v>
      </c>
      <c r="B79">
        <v>3.1</v>
      </c>
      <c r="C79">
        <v>2.5</v>
      </c>
      <c r="D79">
        <v>2.5</v>
      </c>
      <c r="E79">
        <v>0.9</v>
      </c>
      <c r="F79">
        <v>2.5</v>
      </c>
      <c r="G79">
        <v>2.6</v>
      </c>
    </row>
    <row r="80" spans="1:7" x14ac:dyDescent="0.25">
      <c r="A80" s="101">
        <v>45474</v>
      </c>
      <c r="B80">
        <v>2.9</v>
      </c>
      <c r="C80">
        <v>2.6</v>
      </c>
      <c r="D80">
        <v>2.7</v>
      </c>
      <c r="E80">
        <v>1.6</v>
      </c>
      <c r="F80">
        <v>2.6</v>
      </c>
      <c r="G80">
        <v>2.8</v>
      </c>
    </row>
    <row r="81" spans="1:7" x14ac:dyDescent="0.25">
      <c r="A81" s="101">
        <v>45505</v>
      </c>
      <c r="B81">
        <v>2.4</v>
      </c>
      <c r="C81">
        <v>2</v>
      </c>
      <c r="D81">
        <v>2.2000000000000002</v>
      </c>
      <c r="E81">
        <v>1.2</v>
      </c>
      <c r="F81">
        <v>2.2000000000000002</v>
      </c>
      <c r="G81">
        <v>2.4</v>
      </c>
    </row>
    <row r="82" spans="1:7" x14ac:dyDescent="0.25">
      <c r="A82" s="101">
        <v>45536</v>
      </c>
      <c r="B82">
        <v>1.8</v>
      </c>
      <c r="C82">
        <v>1.8</v>
      </c>
      <c r="D82">
        <v>1.4</v>
      </c>
      <c r="E82">
        <v>0.7</v>
      </c>
      <c r="F82">
        <v>1.7</v>
      </c>
      <c r="G82">
        <v>2.1</v>
      </c>
    </row>
    <row r="83" spans="1:7" x14ac:dyDescent="0.25">
      <c r="A83" s="101">
        <v>45566</v>
      </c>
      <c r="B83">
        <v>1.8</v>
      </c>
      <c r="C83">
        <v>2.4</v>
      </c>
      <c r="D83">
        <v>1.6</v>
      </c>
      <c r="E83">
        <v>1</v>
      </c>
      <c r="F83">
        <v>2</v>
      </c>
      <c r="G83">
        <v>2.2999999999999998</v>
      </c>
    </row>
    <row r="84" spans="1:7" x14ac:dyDescent="0.25">
      <c r="A84" s="101">
        <v>45597</v>
      </c>
      <c r="B84">
        <v>1.9</v>
      </c>
      <c r="C84">
        <v>2.4</v>
      </c>
      <c r="D84">
        <v>1.7</v>
      </c>
      <c r="E84">
        <v>1.5</v>
      </c>
      <c r="F84">
        <v>2.2000000000000002</v>
      </c>
      <c r="G84">
        <v>2.5</v>
      </c>
    </row>
    <row r="85" spans="1:7" x14ac:dyDescent="0.25">
      <c r="A85" s="101">
        <v>45627</v>
      </c>
      <c r="B85">
        <v>2.1</v>
      </c>
      <c r="C85">
        <v>2.8</v>
      </c>
      <c r="D85">
        <v>1.8</v>
      </c>
      <c r="E85">
        <v>1.4</v>
      </c>
      <c r="F85">
        <v>2.4</v>
      </c>
      <c r="G85">
        <v>2.7</v>
      </c>
    </row>
    <row r="86" spans="1:7" x14ac:dyDescent="0.25">
      <c r="A86" s="101">
        <v>45658</v>
      </c>
      <c r="B86" s="2">
        <v>3.4</v>
      </c>
      <c r="C86" s="2">
        <v>2.8</v>
      </c>
      <c r="D86" s="2">
        <v>1.8</v>
      </c>
      <c r="E86" s="2">
        <v>1.7</v>
      </c>
      <c r="F86" s="2">
        <v>2.5</v>
      </c>
      <c r="G86" s="2">
        <v>2.8</v>
      </c>
    </row>
    <row r="87" spans="1:7" x14ac:dyDescent="0.25">
      <c r="A87" s="101">
        <v>45689</v>
      </c>
      <c r="B87" s="2">
        <v>3.4</v>
      </c>
      <c r="C87" s="2">
        <v>2.6</v>
      </c>
      <c r="D87" s="2">
        <v>0.9</v>
      </c>
      <c r="E87" s="2">
        <v>1.7</v>
      </c>
      <c r="F87" s="2">
        <v>2.2999999999999998</v>
      </c>
      <c r="G87" s="2">
        <v>2.7</v>
      </c>
    </row>
    <row r="88" spans="1:7" x14ac:dyDescent="0.25">
      <c r="A88" s="101">
        <v>45717</v>
      </c>
      <c r="B88" s="2">
        <v>3.1</v>
      </c>
      <c r="C88" s="2">
        <v>2.2999999999999998</v>
      </c>
      <c r="D88" s="2">
        <v>0.9</v>
      </c>
      <c r="E88" s="2">
        <v>2.1</v>
      </c>
      <c r="F88" s="2">
        <v>2.2000000000000002</v>
      </c>
      <c r="G88" s="2">
        <v>2.5</v>
      </c>
    </row>
    <row r="89" spans="1:7" x14ac:dyDescent="0.25">
      <c r="A89" s="101">
        <v>45748</v>
      </c>
      <c r="B89" s="2">
        <v>3.3</v>
      </c>
      <c r="C89" s="2">
        <v>2.2000000000000002</v>
      </c>
      <c r="D89" s="2">
        <v>0.9</v>
      </c>
      <c r="E89" s="2">
        <v>2</v>
      </c>
      <c r="F89" s="2">
        <v>2.2000000000000002</v>
      </c>
      <c r="G89" s="2">
        <v>2.4</v>
      </c>
    </row>
    <row r="90" spans="1:7" x14ac:dyDescent="0.25">
      <c r="A90" s="101">
        <v>45778</v>
      </c>
      <c r="B90" s="2">
        <v>3</v>
      </c>
      <c r="C90" s="2">
        <v>2.1</v>
      </c>
      <c r="D90" s="2">
        <v>0.6</v>
      </c>
      <c r="E90" s="2">
        <v>1.7</v>
      </c>
      <c r="F90" s="2">
        <v>1.9</v>
      </c>
      <c r="G90" s="2">
        <v>2.2000000000000002</v>
      </c>
    </row>
    <row r="91" spans="1:7" x14ac:dyDescent="0.25">
      <c r="A91" s="101">
        <v>45809</v>
      </c>
      <c r="B91" s="2">
        <v>3.2</v>
      </c>
      <c r="C91" s="2">
        <v>2</v>
      </c>
      <c r="D91" s="2">
        <v>0.9</v>
      </c>
      <c r="E91" s="2">
        <v>1.8</v>
      </c>
      <c r="F91" s="2">
        <v>2</v>
      </c>
      <c r="G91" s="2">
        <v>2.2999999999999998</v>
      </c>
    </row>
    <row r="92" spans="1:7" x14ac:dyDescent="0.25">
      <c r="A92" s="101">
        <v>45839</v>
      </c>
      <c r="B92" s="2">
        <v>3.7</v>
      </c>
      <c r="C92" s="2">
        <v>1.8</v>
      </c>
      <c r="D92" s="2">
        <v>0.9</v>
      </c>
      <c r="E92" s="2">
        <v>1.7</v>
      </c>
      <c r="F92" s="2">
        <v>2</v>
      </c>
      <c r="G92" s="2">
        <v>2.4</v>
      </c>
    </row>
    <row r="93" spans="1:7" x14ac:dyDescent="0.25">
      <c r="A93" s="101">
        <v>45870</v>
      </c>
      <c r="B93" s="2">
        <v>4.0999999999999996</v>
      </c>
      <c r="C93" s="2">
        <v>2.1</v>
      </c>
      <c r="D93" s="2">
        <v>0.8</v>
      </c>
      <c r="E93" s="2">
        <v>1.6</v>
      </c>
      <c r="F93" s="2">
        <v>2</v>
      </c>
      <c r="G93" s="2">
        <v>2.4</v>
      </c>
    </row>
    <row r="94" spans="1:7" x14ac:dyDescent="0.25">
      <c r="A94" s="101">
        <v>45901</v>
      </c>
      <c r="B94" s="2">
        <v>3.9</v>
      </c>
      <c r="C94" s="2">
        <v>2.4</v>
      </c>
      <c r="D94" s="2">
        <v>1.1000000000000001</v>
      </c>
      <c r="E94" s="2">
        <v>1.8</v>
      </c>
      <c r="F94" s="2">
        <v>2.2000000000000002</v>
      </c>
      <c r="G94" s="2">
        <v>2.6</v>
      </c>
    </row>
    <row r="95" spans="1:7" x14ac:dyDescent="0.25">
      <c r="A95" s="101">
        <v>45931</v>
      </c>
      <c r="B95" s="2">
        <v>4</v>
      </c>
      <c r="C95" s="2">
        <v>2.2999999999999998</v>
      </c>
      <c r="D95" s="2">
        <v>0.8</v>
      </c>
      <c r="E95" s="2">
        <v>1.3</v>
      </c>
      <c r="F95" s="2">
        <v>2.1</v>
      </c>
      <c r="G95" s="2">
        <v>2.5</v>
      </c>
    </row>
    <row r="96" spans="1:7" x14ac:dyDescent="0.25">
      <c r="A96" s="101">
        <v>45962</v>
      </c>
      <c r="B96" s="2">
        <v>4</v>
      </c>
      <c r="C96" s="2">
        <v>2.6</v>
      </c>
      <c r="D96" s="2">
        <v>0.8</v>
      </c>
      <c r="E96" s="2">
        <v>1.1000000000000001</v>
      </c>
      <c r="F96" s="2">
        <v>2.1</v>
      </c>
      <c r="G96" s="2">
        <v>2.4</v>
      </c>
    </row>
    <row r="97" spans="1:7" x14ac:dyDescent="0.25">
      <c r="A97" s="101">
        <v>45992</v>
      </c>
      <c r="B97" s="2">
        <v>3.8</v>
      </c>
      <c r="C97" s="2">
        <v>2</v>
      </c>
      <c r="D97" s="2">
        <v>0.7</v>
      </c>
      <c r="E97" s="2">
        <v>1.2</v>
      </c>
      <c r="F97" s="2">
        <v>2</v>
      </c>
      <c r="G97" s="2">
        <v>2.2999999999999998</v>
      </c>
    </row>
    <row r="98" spans="1:7" x14ac:dyDescent="0.25">
      <c r="A98" s="101"/>
    </row>
    <row r="99" spans="1:7" x14ac:dyDescent="0.25">
      <c r="A99" s="101" t="s">
        <v>46</v>
      </c>
    </row>
    <row r="100" spans="1:7" x14ac:dyDescent="0.25">
      <c r="A100" s="101"/>
    </row>
    <row r="101" spans="1:7" x14ac:dyDescent="0.25">
      <c r="A101" s="101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2214-E5BF-4812-9362-B1A234BD9B22}">
  <dimension ref="A1:AL31"/>
  <sheetViews>
    <sheetView workbookViewId="0"/>
  </sheetViews>
  <sheetFormatPr baseColWidth="10" defaultRowHeight="15" x14ac:dyDescent="0.25"/>
  <sheetData>
    <row r="1" spans="1:38" x14ac:dyDescent="0.25">
      <c r="A1" t="s">
        <v>0</v>
      </c>
      <c r="B1" t="s">
        <v>277</v>
      </c>
    </row>
    <row r="2" spans="1:38" x14ac:dyDescent="0.25">
      <c r="A2" t="s">
        <v>5</v>
      </c>
      <c r="B2" s="103">
        <v>1223</v>
      </c>
      <c r="G2" s="3"/>
      <c r="H2" s="3"/>
      <c r="I2" s="3"/>
      <c r="J2" s="3"/>
    </row>
    <row r="3" spans="1:38" x14ac:dyDescent="0.25">
      <c r="A3" t="s">
        <v>6</v>
      </c>
      <c r="B3" s="103">
        <v>1266</v>
      </c>
    </row>
    <row r="4" spans="1:38" x14ac:dyDescent="0.25">
      <c r="A4" t="s">
        <v>7</v>
      </c>
      <c r="B4" s="103">
        <v>1208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8" x14ac:dyDescent="0.25">
      <c r="A5" t="s">
        <v>8</v>
      </c>
      <c r="B5" s="103">
        <v>1190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x14ac:dyDescent="0.25">
      <c r="A6" t="s">
        <v>9</v>
      </c>
      <c r="B6" s="103">
        <v>1118</v>
      </c>
    </row>
    <row r="7" spans="1:38" x14ac:dyDescent="0.25">
      <c r="A7" t="s">
        <v>10</v>
      </c>
      <c r="B7" s="103">
        <v>775</v>
      </c>
    </row>
    <row r="8" spans="1:38" x14ac:dyDescent="0.25">
      <c r="A8" t="s">
        <v>11</v>
      </c>
      <c r="B8" s="103">
        <v>607</v>
      </c>
    </row>
    <row r="9" spans="1:38" x14ac:dyDescent="0.25">
      <c r="A9" t="s">
        <v>12</v>
      </c>
      <c r="B9" s="103">
        <v>493</v>
      </c>
    </row>
    <row r="10" spans="1:38" x14ac:dyDescent="0.25">
      <c r="A10" t="s">
        <v>13</v>
      </c>
      <c r="B10" s="103">
        <v>483</v>
      </c>
    </row>
    <row r="11" spans="1:38" x14ac:dyDescent="0.25">
      <c r="A11" t="s">
        <v>14</v>
      </c>
      <c r="B11" s="103">
        <v>577</v>
      </c>
    </row>
    <row r="12" spans="1:38" x14ac:dyDescent="0.25">
      <c r="A12" t="s">
        <v>15</v>
      </c>
      <c r="B12" s="103">
        <v>744</v>
      </c>
    </row>
    <row r="13" spans="1:38" x14ac:dyDescent="0.25">
      <c r="A13" t="s">
        <v>16</v>
      </c>
      <c r="B13" s="103">
        <v>1205</v>
      </c>
    </row>
    <row r="14" spans="1:38" x14ac:dyDescent="0.25">
      <c r="A14" t="s">
        <v>17</v>
      </c>
      <c r="B14" s="103">
        <v>1044</v>
      </c>
    </row>
    <row r="15" spans="1:38" x14ac:dyDescent="0.25">
      <c r="A15" t="s">
        <v>18</v>
      </c>
      <c r="B15" s="103">
        <v>1283</v>
      </c>
    </row>
    <row r="16" spans="1:38" x14ac:dyDescent="0.25">
      <c r="A16" t="s">
        <v>19</v>
      </c>
      <c r="B16" s="103">
        <v>1200</v>
      </c>
    </row>
    <row r="17" spans="1:2" x14ac:dyDescent="0.25">
      <c r="A17" t="s">
        <v>20</v>
      </c>
      <c r="B17" s="103">
        <v>1198</v>
      </c>
    </row>
    <row r="18" spans="1:2" x14ac:dyDescent="0.25">
      <c r="A18" t="s">
        <v>21</v>
      </c>
      <c r="B18" s="103">
        <v>1312</v>
      </c>
    </row>
    <row r="19" spans="1:2" x14ac:dyDescent="0.25">
      <c r="A19" t="s">
        <v>22</v>
      </c>
      <c r="B19" s="103">
        <v>1281</v>
      </c>
    </row>
    <row r="20" spans="1:2" x14ac:dyDescent="0.25">
      <c r="A20" t="s">
        <v>23</v>
      </c>
      <c r="B20" s="103">
        <v>1297</v>
      </c>
    </row>
    <row r="21" spans="1:2" x14ac:dyDescent="0.25">
      <c r="A21" t="s">
        <v>24</v>
      </c>
      <c r="B21" s="103">
        <v>1420</v>
      </c>
    </row>
    <row r="22" spans="1:2" x14ac:dyDescent="0.25">
      <c r="A22" t="s">
        <v>35</v>
      </c>
      <c r="B22" s="103">
        <v>1709</v>
      </c>
    </row>
    <row r="23" spans="1:2" x14ac:dyDescent="0.25">
      <c r="A23" t="s">
        <v>36</v>
      </c>
      <c r="B23" s="103">
        <v>1580</v>
      </c>
    </row>
    <row r="24" spans="1:2" x14ac:dyDescent="0.25">
      <c r="A24" t="s">
        <v>37</v>
      </c>
      <c r="B24" s="103">
        <v>1527</v>
      </c>
    </row>
    <row r="25" spans="1:2" x14ac:dyDescent="0.25">
      <c r="A25" t="s">
        <v>38</v>
      </c>
      <c r="B25" s="103">
        <v>1706</v>
      </c>
    </row>
    <row r="26" spans="1:2" x14ac:dyDescent="0.25">
      <c r="A26" t="s">
        <v>39</v>
      </c>
      <c r="B26" s="103">
        <v>1791</v>
      </c>
    </row>
    <row r="27" spans="1:2" x14ac:dyDescent="0.25">
      <c r="A27" t="s">
        <v>40</v>
      </c>
      <c r="B27" s="103">
        <v>1725</v>
      </c>
    </row>
    <row r="28" spans="1:2" x14ac:dyDescent="0.25">
      <c r="A28" t="s">
        <v>41</v>
      </c>
      <c r="B28" s="103">
        <v>1624</v>
      </c>
    </row>
    <row r="29" spans="1:2" x14ac:dyDescent="0.25">
      <c r="A29" t="s">
        <v>43</v>
      </c>
      <c r="B29" s="103">
        <v>1669</v>
      </c>
    </row>
    <row r="31" spans="1:2" x14ac:dyDescent="0.25">
      <c r="A31" t="s">
        <v>45</v>
      </c>
    </row>
  </sheetData>
  <phoneticPr fontId="5" type="noConversion"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B8A2E-D7C6-4581-A0B3-A8B7A9864758}">
  <dimension ref="A1:B99"/>
  <sheetViews>
    <sheetView workbookViewId="0"/>
  </sheetViews>
  <sheetFormatPr baseColWidth="10" defaultColWidth="11.42578125" defaultRowHeight="15" x14ac:dyDescent="0.25"/>
  <cols>
    <col min="2" max="2" width="15.5703125" customWidth="1"/>
  </cols>
  <sheetData>
    <row r="1" spans="1:2" ht="30" x14ac:dyDescent="0.25">
      <c r="A1" s="97" t="s">
        <v>42</v>
      </c>
      <c r="B1" s="96" t="s">
        <v>278</v>
      </c>
    </row>
    <row r="2" spans="1:2" x14ac:dyDescent="0.25">
      <c r="A2" s="101">
        <v>43101</v>
      </c>
      <c r="B2">
        <v>59.103000000000002</v>
      </c>
    </row>
    <row r="3" spans="1:2" x14ac:dyDescent="0.25">
      <c r="A3" s="101">
        <v>43132</v>
      </c>
      <c r="B3">
        <v>62.866999999999997</v>
      </c>
    </row>
    <row r="4" spans="1:2" x14ac:dyDescent="0.25">
      <c r="A4" s="101">
        <v>43160</v>
      </c>
      <c r="B4">
        <v>65.876999999999995</v>
      </c>
    </row>
    <row r="5" spans="1:2" x14ac:dyDescent="0.25">
      <c r="A5" s="101">
        <v>43191</v>
      </c>
      <c r="B5">
        <v>71.013000000000005</v>
      </c>
    </row>
    <row r="6" spans="1:2" x14ac:dyDescent="0.25">
      <c r="A6" s="101">
        <v>43221</v>
      </c>
      <c r="B6">
        <v>75.567999999999998</v>
      </c>
    </row>
    <row r="7" spans="1:2" x14ac:dyDescent="0.25">
      <c r="A7" s="101">
        <v>43252</v>
      </c>
      <c r="B7">
        <v>79.114000000000004</v>
      </c>
    </row>
    <row r="8" spans="1:2" x14ac:dyDescent="0.25">
      <c r="A8" s="101">
        <v>43282</v>
      </c>
      <c r="B8">
        <v>79.099000000000004</v>
      </c>
    </row>
    <row r="9" spans="1:2" x14ac:dyDescent="0.25">
      <c r="A9" s="101">
        <v>43313</v>
      </c>
      <c r="B9">
        <v>79.353999999999999</v>
      </c>
    </row>
    <row r="10" spans="1:2" x14ac:dyDescent="0.25">
      <c r="A10" s="101">
        <v>43344</v>
      </c>
      <c r="B10">
        <v>79.575000000000003</v>
      </c>
    </row>
    <row r="11" spans="1:2" x14ac:dyDescent="0.25">
      <c r="A11" s="101">
        <v>43374</v>
      </c>
      <c r="B11">
        <v>73.724999999999994</v>
      </c>
    </row>
    <row r="12" spans="1:2" x14ac:dyDescent="0.25">
      <c r="A12" s="101">
        <v>43405</v>
      </c>
      <c r="B12">
        <v>67.870999999999995</v>
      </c>
    </row>
    <row r="13" spans="1:2" x14ac:dyDescent="0.25">
      <c r="A13" s="101">
        <v>43435</v>
      </c>
      <c r="B13">
        <v>65.372</v>
      </c>
    </row>
    <row r="14" spans="1:2" x14ac:dyDescent="0.25">
      <c r="A14" s="101">
        <v>43466</v>
      </c>
      <c r="B14">
        <v>68.822999999999993</v>
      </c>
    </row>
    <row r="15" spans="1:2" x14ac:dyDescent="0.25">
      <c r="A15" s="101">
        <v>43497</v>
      </c>
      <c r="B15">
        <v>72.28</v>
      </c>
    </row>
    <row r="16" spans="1:2" x14ac:dyDescent="0.25">
      <c r="A16" s="101">
        <v>43525</v>
      </c>
      <c r="B16">
        <v>76.421000000000006</v>
      </c>
    </row>
    <row r="17" spans="1:2" x14ac:dyDescent="0.25">
      <c r="A17" s="101">
        <v>43556</v>
      </c>
      <c r="B17">
        <v>80.287999999999997</v>
      </c>
    </row>
    <row r="18" spans="1:2" x14ac:dyDescent="0.25">
      <c r="A18" s="101">
        <v>43586</v>
      </c>
      <c r="B18">
        <v>82.28</v>
      </c>
    </row>
    <row r="19" spans="1:2" x14ac:dyDescent="0.25">
      <c r="A19" s="101">
        <v>43617</v>
      </c>
      <c r="B19">
        <v>84.472999999999999</v>
      </c>
    </row>
    <row r="20" spans="1:2" x14ac:dyDescent="0.25">
      <c r="A20" s="101">
        <v>43647</v>
      </c>
      <c r="B20">
        <v>83.412999999999997</v>
      </c>
    </row>
    <row r="21" spans="1:2" x14ac:dyDescent="0.25">
      <c r="A21" s="101">
        <v>43678</v>
      </c>
      <c r="B21">
        <v>81.906000000000006</v>
      </c>
    </row>
    <row r="22" spans="1:2" x14ac:dyDescent="0.25">
      <c r="A22" s="101">
        <v>43709</v>
      </c>
      <c r="B22">
        <v>82.44</v>
      </c>
    </row>
    <row r="23" spans="1:2" x14ac:dyDescent="0.25">
      <c r="A23" s="101">
        <v>43739</v>
      </c>
      <c r="B23">
        <v>76.177000000000007</v>
      </c>
    </row>
    <row r="24" spans="1:2" x14ac:dyDescent="0.25">
      <c r="A24" s="101">
        <v>43770</v>
      </c>
      <c r="B24">
        <v>71.174999999999997</v>
      </c>
    </row>
    <row r="25" spans="1:2" x14ac:dyDescent="0.25">
      <c r="A25" s="101">
        <v>43800</v>
      </c>
      <c r="B25">
        <v>65.442999999999998</v>
      </c>
    </row>
    <row r="26" spans="1:2" x14ac:dyDescent="0.25">
      <c r="A26" s="101">
        <v>43831</v>
      </c>
      <c r="B26">
        <v>71.581999999999994</v>
      </c>
    </row>
    <row r="27" spans="1:2" x14ac:dyDescent="0.25">
      <c r="A27" s="101">
        <v>43862</v>
      </c>
      <c r="B27">
        <v>75.403999999999996</v>
      </c>
    </row>
    <row r="28" spans="1:2" x14ac:dyDescent="0.25">
      <c r="A28" s="101">
        <v>43891</v>
      </c>
      <c r="B28">
        <v>60.722000000000001</v>
      </c>
    </row>
    <row r="29" spans="1:2" x14ac:dyDescent="0.25">
      <c r="A29" s="101">
        <v>43922</v>
      </c>
      <c r="B29">
        <v>53.845999999999997</v>
      </c>
    </row>
    <row r="30" spans="1:2" x14ac:dyDescent="0.25">
      <c r="A30" s="101">
        <v>43952</v>
      </c>
      <c r="B30">
        <v>57.597000000000001</v>
      </c>
    </row>
    <row r="31" spans="1:2" x14ac:dyDescent="0.25">
      <c r="A31" s="101">
        <v>43983</v>
      </c>
      <c r="B31">
        <v>63.194000000000003</v>
      </c>
    </row>
    <row r="32" spans="1:2" x14ac:dyDescent="0.25">
      <c r="A32" s="101">
        <v>44013</v>
      </c>
      <c r="B32">
        <v>65.004000000000005</v>
      </c>
    </row>
    <row r="33" spans="1:2" x14ac:dyDescent="0.25">
      <c r="A33" s="101">
        <v>44044</v>
      </c>
      <c r="B33">
        <v>66.004999999999995</v>
      </c>
    </row>
    <row r="34" spans="1:2" x14ac:dyDescent="0.25">
      <c r="A34" s="101">
        <v>44075</v>
      </c>
      <c r="B34">
        <v>67.119</v>
      </c>
    </row>
    <row r="35" spans="1:2" x14ac:dyDescent="0.25">
      <c r="A35" s="101">
        <v>44105</v>
      </c>
      <c r="B35">
        <v>64.665999999999997</v>
      </c>
    </row>
    <row r="36" spans="1:2" x14ac:dyDescent="0.25">
      <c r="A36" s="101">
        <v>44136</v>
      </c>
      <c r="B36">
        <v>58.243000000000002</v>
      </c>
    </row>
    <row r="37" spans="1:2" x14ac:dyDescent="0.25">
      <c r="A37" s="101">
        <v>44166</v>
      </c>
      <c r="B37">
        <v>50.61</v>
      </c>
    </row>
    <row r="38" spans="1:2" x14ac:dyDescent="0.25">
      <c r="A38" s="101">
        <v>44197</v>
      </c>
      <c r="B38">
        <v>58.347000000000001</v>
      </c>
    </row>
    <row r="39" spans="1:2" x14ac:dyDescent="0.25">
      <c r="A39" s="101">
        <v>44228</v>
      </c>
      <c r="B39">
        <v>65.444000000000003</v>
      </c>
    </row>
    <row r="40" spans="1:2" x14ac:dyDescent="0.25">
      <c r="A40" s="101">
        <v>44256</v>
      </c>
      <c r="B40">
        <v>74.010999999999996</v>
      </c>
    </row>
    <row r="41" spans="1:2" x14ac:dyDescent="0.25">
      <c r="A41" s="101">
        <v>44287</v>
      </c>
      <c r="B41">
        <v>81.028000000000006</v>
      </c>
    </row>
    <row r="42" spans="1:2" x14ac:dyDescent="0.25">
      <c r="A42" s="101">
        <v>44317</v>
      </c>
      <c r="B42">
        <v>97.632000000000005</v>
      </c>
    </row>
    <row r="43" spans="1:2" x14ac:dyDescent="0.25">
      <c r="A43" s="101">
        <v>44348</v>
      </c>
      <c r="B43">
        <v>108.96599999999999</v>
      </c>
    </row>
    <row r="44" spans="1:2" x14ac:dyDescent="0.25">
      <c r="A44" s="101">
        <v>44378</v>
      </c>
      <c r="B44">
        <v>112.949</v>
      </c>
    </row>
    <row r="45" spans="1:2" x14ac:dyDescent="0.25">
      <c r="A45" s="101">
        <v>44409</v>
      </c>
      <c r="B45">
        <v>113.849</v>
      </c>
    </row>
    <row r="46" spans="1:2" x14ac:dyDescent="0.25">
      <c r="A46" s="101">
        <v>44440</v>
      </c>
      <c r="B46">
        <v>113.69</v>
      </c>
    </row>
    <row r="47" spans="1:2" x14ac:dyDescent="0.25">
      <c r="A47" s="101">
        <v>44470</v>
      </c>
      <c r="B47">
        <v>112.155</v>
      </c>
    </row>
    <row r="48" spans="1:2" x14ac:dyDescent="0.25">
      <c r="A48" s="101">
        <v>44501</v>
      </c>
      <c r="B48">
        <v>100.78100000000001</v>
      </c>
    </row>
    <row r="49" spans="1:2" x14ac:dyDescent="0.25">
      <c r="A49" s="101">
        <v>44531</v>
      </c>
      <c r="B49">
        <v>102.193</v>
      </c>
    </row>
    <row r="50" spans="1:2" x14ac:dyDescent="0.25">
      <c r="A50" s="101">
        <v>44562</v>
      </c>
      <c r="B50">
        <v>109.53400000000001</v>
      </c>
    </row>
    <row r="51" spans="1:2" x14ac:dyDescent="0.25">
      <c r="A51" s="101">
        <v>44593</v>
      </c>
      <c r="B51">
        <v>118.996</v>
      </c>
    </row>
    <row r="52" spans="1:2" x14ac:dyDescent="0.25">
      <c r="A52" s="101">
        <v>44621</v>
      </c>
      <c r="B52">
        <v>123.89700000000001</v>
      </c>
    </row>
    <row r="53" spans="1:2" x14ac:dyDescent="0.25">
      <c r="A53" s="101">
        <v>44652</v>
      </c>
      <c r="B53">
        <v>128.77699999999999</v>
      </c>
    </row>
    <row r="54" spans="1:2" x14ac:dyDescent="0.25">
      <c r="A54" s="101">
        <v>44682</v>
      </c>
      <c r="B54">
        <v>138.13399999999999</v>
      </c>
    </row>
    <row r="55" spans="1:2" x14ac:dyDescent="0.25">
      <c r="A55" s="101">
        <v>44713</v>
      </c>
      <c r="B55">
        <v>141.13900000000001</v>
      </c>
    </row>
    <row r="56" spans="1:2" x14ac:dyDescent="0.25">
      <c r="A56" s="101">
        <v>44743</v>
      </c>
      <c r="B56">
        <v>137.82599999999999</v>
      </c>
    </row>
    <row r="57" spans="1:2" x14ac:dyDescent="0.25">
      <c r="A57" s="101">
        <v>44774</v>
      </c>
      <c r="B57">
        <v>133.428</v>
      </c>
    </row>
    <row r="58" spans="1:2" x14ac:dyDescent="0.25">
      <c r="A58" s="101">
        <v>44805</v>
      </c>
      <c r="B58">
        <v>128.55500000000001</v>
      </c>
    </row>
    <row r="59" spans="1:2" x14ac:dyDescent="0.25">
      <c r="A59" s="101">
        <v>44835</v>
      </c>
      <c r="B59">
        <v>122.77800000000001</v>
      </c>
    </row>
    <row r="60" spans="1:2" x14ac:dyDescent="0.25">
      <c r="A60" s="101">
        <v>44866</v>
      </c>
      <c r="B60">
        <v>113.18</v>
      </c>
    </row>
    <row r="61" spans="1:2" x14ac:dyDescent="0.25">
      <c r="A61" s="101">
        <v>44896</v>
      </c>
      <c r="B61">
        <v>109.797</v>
      </c>
    </row>
    <row r="62" spans="1:2" x14ac:dyDescent="0.25">
      <c r="A62" s="101">
        <v>44927</v>
      </c>
      <c r="B62">
        <v>107.518</v>
      </c>
    </row>
    <row r="63" spans="1:2" x14ac:dyDescent="0.25">
      <c r="A63" s="101">
        <v>44958</v>
      </c>
      <c r="B63">
        <v>111.36199999999999</v>
      </c>
    </row>
    <row r="64" spans="1:2" x14ac:dyDescent="0.25">
      <c r="A64" s="101">
        <v>44986</v>
      </c>
      <c r="B64">
        <v>112.684</v>
      </c>
    </row>
    <row r="65" spans="1:2" x14ac:dyDescent="0.25">
      <c r="A65" s="101">
        <v>45017</v>
      </c>
      <c r="B65">
        <v>115.09399999999999</v>
      </c>
    </row>
    <row r="66" spans="1:2" x14ac:dyDescent="0.25">
      <c r="A66" s="101">
        <v>45047</v>
      </c>
      <c r="B66">
        <v>117.16800000000001</v>
      </c>
    </row>
    <row r="67" spans="1:2" x14ac:dyDescent="0.25">
      <c r="A67" s="101">
        <v>45078</v>
      </c>
      <c r="B67">
        <v>118.566</v>
      </c>
    </row>
    <row r="68" spans="1:2" x14ac:dyDescent="0.25">
      <c r="A68" s="101">
        <v>45108</v>
      </c>
      <c r="B68">
        <v>113.81699999999999</v>
      </c>
    </row>
    <row r="69" spans="1:2" x14ac:dyDescent="0.25">
      <c r="A69" s="101">
        <v>45139</v>
      </c>
      <c r="B69">
        <v>109.813</v>
      </c>
    </row>
    <row r="70" spans="1:2" x14ac:dyDescent="0.25">
      <c r="A70" s="101">
        <v>45170</v>
      </c>
      <c r="B70">
        <v>106.414</v>
      </c>
    </row>
    <row r="71" spans="1:2" x14ac:dyDescent="0.25">
      <c r="A71" s="101">
        <v>45200</v>
      </c>
      <c r="B71">
        <v>101.06699999999999</v>
      </c>
    </row>
    <row r="72" spans="1:2" x14ac:dyDescent="0.25">
      <c r="A72" s="101">
        <v>45231</v>
      </c>
      <c r="B72">
        <v>95.03</v>
      </c>
    </row>
    <row r="73" spans="1:2" x14ac:dyDescent="0.25">
      <c r="A73" s="101">
        <v>45261</v>
      </c>
      <c r="B73">
        <v>92.284000000000006</v>
      </c>
    </row>
    <row r="74" spans="1:2" x14ac:dyDescent="0.25">
      <c r="A74" s="101">
        <v>45292</v>
      </c>
      <c r="B74">
        <v>87.155000000000001</v>
      </c>
    </row>
    <row r="75" spans="1:2" x14ac:dyDescent="0.25">
      <c r="A75" s="101">
        <v>45323</v>
      </c>
      <c r="B75">
        <v>90.328999999999994</v>
      </c>
    </row>
    <row r="76" spans="1:2" x14ac:dyDescent="0.25">
      <c r="A76" s="101">
        <v>45352</v>
      </c>
      <c r="B76">
        <v>91.972999999999999</v>
      </c>
    </row>
    <row r="77" spans="1:2" x14ac:dyDescent="0.25">
      <c r="A77" s="101">
        <v>45383</v>
      </c>
      <c r="B77">
        <v>93.897999999999996</v>
      </c>
    </row>
    <row r="78" spans="1:2" x14ac:dyDescent="0.25">
      <c r="A78" s="101">
        <v>45413</v>
      </c>
      <c r="B78">
        <v>96.879000000000005</v>
      </c>
    </row>
    <row r="79" spans="1:2" x14ac:dyDescent="0.25">
      <c r="A79" s="101">
        <v>45444</v>
      </c>
      <c r="B79">
        <v>97.915000000000006</v>
      </c>
    </row>
    <row r="80" spans="1:2" x14ac:dyDescent="0.25">
      <c r="A80" s="101">
        <v>45474</v>
      </c>
      <c r="B80">
        <v>94.504000000000005</v>
      </c>
    </row>
    <row r="81" spans="1:2" x14ac:dyDescent="0.25">
      <c r="A81" s="101">
        <v>45505</v>
      </c>
      <c r="B81">
        <v>92.826999999999998</v>
      </c>
    </row>
    <row r="82" spans="1:2" x14ac:dyDescent="0.25">
      <c r="A82" s="101">
        <v>45536</v>
      </c>
      <c r="B82">
        <v>91.567999999999998</v>
      </c>
    </row>
    <row r="83" spans="1:2" x14ac:dyDescent="0.25">
      <c r="A83" s="101">
        <v>45566</v>
      </c>
      <c r="B83">
        <v>87.483999999999995</v>
      </c>
    </row>
    <row r="84" spans="1:2" x14ac:dyDescent="0.25">
      <c r="A84" s="101">
        <v>45597</v>
      </c>
      <c r="B84">
        <v>82.855000000000004</v>
      </c>
    </row>
    <row r="85" spans="1:2" x14ac:dyDescent="0.25">
      <c r="A85" s="101">
        <v>45627</v>
      </c>
      <c r="B85">
        <v>80.739999999999995</v>
      </c>
    </row>
    <row r="86" spans="1:2" x14ac:dyDescent="0.25">
      <c r="A86" s="101">
        <v>45658</v>
      </c>
      <c r="B86" s="2">
        <v>76.477999999999994</v>
      </c>
    </row>
    <row r="87" spans="1:2" x14ac:dyDescent="0.25">
      <c r="A87" s="101">
        <v>45689</v>
      </c>
      <c r="B87" s="2">
        <v>80.274000000000001</v>
      </c>
    </row>
    <row r="88" spans="1:2" x14ac:dyDescent="0.25">
      <c r="A88" s="101">
        <v>45717</v>
      </c>
      <c r="B88" s="2">
        <v>81.739999999999995</v>
      </c>
    </row>
    <row r="89" spans="1:2" x14ac:dyDescent="0.25">
      <c r="A89" s="101">
        <v>45748</v>
      </c>
      <c r="B89" s="2">
        <v>81.997</v>
      </c>
    </row>
    <row r="90" spans="1:2" x14ac:dyDescent="0.25">
      <c r="A90" s="101">
        <v>45778</v>
      </c>
      <c r="B90" s="2">
        <v>83.67</v>
      </c>
    </row>
    <row r="91" spans="1:2" x14ac:dyDescent="0.25">
      <c r="A91" s="101">
        <v>45809</v>
      </c>
      <c r="B91" s="2">
        <v>84.356999999999999</v>
      </c>
    </row>
    <row r="92" spans="1:2" x14ac:dyDescent="0.25">
      <c r="A92" s="101">
        <v>45839</v>
      </c>
      <c r="B92" s="2">
        <v>82.221999999999994</v>
      </c>
    </row>
    <row r="93" spans="1:2" x14ac:dyDescent="0.25">
      <c r="A93" s="101">
        <v>45870</v>
      </c>
      <c r="B93" s="2">
        <v>80.837999999999994</v>
      </c>
    </row>
    <row r="94" spans="1:2" x14ac:dyDescent="0.25">
      <c r="A94" s="101">
        <v>45901</v>
      </c>
      <c r="B94" s="2">
        <v>78.677000000000007</v>
      </c>
    </row>
    <row r="95" spans="1:2" x14ac:dyDescent="0.25">
      <c r="A95" s="101">
        <v>45931</v>
      </c>
      <c r="B95" s="2">
        <v>76.289000000000001</v>
      </c>
    </row>
    <row r="96" spans="1:2" x14ac:dyDescent="0.25">
      <c r="A96" s="101">
        <v>45962</v>
      </c>
      <c r="B96" s="2">
        <v>71.933000000000007</v>
      </c>
    </row>
    <row r="97" spans="1:2" x14ac:dyDescent="0.25">
      <c r="A97" s="101">
        <v>45992</v>
      </c>
      <c r="B97" s="2">
        <v>67.647000000000006</v>
      </c>
    </row>
    <row r="99" spans="1:2" x14ac:dyDescent="0.25">
      <c r="A99" t="s">
        <v>279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9"/>
  <sheetViews>
    <sheetView workbookViewId="0">
      <selection activeCell="C5" sqref="C5"/>
    </sheetView>
  </sheetViews>
  <sheetFormatPr baseColWidth="10" defaultColWidth="11.42578125" defaultRowHeight="15" x14ac:dyDescent="0.25"/>
  <cols>
    <col min="2" max="2" width="21.7109375" customWidth="1"/>
  </cols>
  <sheetData>
    <row r="1" spans="1:2" ht="30" x14ac:dyDescent="0.25">
      <c r="A1" s="97" t="s">
        <v>42</v>
      </c>
      <c r="B1" s="100" t="s">
        <v>280</v>
      </c>
    </row>
    <row r="2" spans="1:2" x14ac:dyDescent="0.25">
      <c r="A2" s="101">
        <v>43101</v>
      </c>
      <c r="B2" s="102">
        <v>3648.6590000000001</v>
      </c>
    </row>
    <row r="3" spans="1:2" x14ac:dyDescent="0.25">
      <c r="A3" s="101">
        <v>43132</v>
      </c>
      <c r="B3" s="102">
        <v>3662.1309999999999</v>
      </c>
    </row>
    <row r="4" spans="1:2" x14ac:dyDescent="0.25">
      <c r="A4" s="101">
        <v>43160</v>
      </c>
      <c r="B4" s="102">
        <v>3705.3679999999999</v>
      </c>
    </row>
    <row r="5" spans="1:2" x14ac:dyDescent="0.25">
      <c r="A5" s="101">
        <v>43191</v>
      </c>
      <c r="B5" s="102">
        <v>3700.6570000000002</v>
      </c>
    </row>
    <row r="6" spans="1:2" x14ac:dyDescent="0.25">
      <c r="A6" s="101">
        <v>43221</v>
      </c>
      <c r="B6" s="102">
        <v>3737.0230000000001</v>
      </c>
    </row>
    <row r="7" spans="1:2" x14ac:dyDescent="0.25">
      <c r="A7" s="101">
        <v>43252</v>
      </c>
      <c r="B7" s="102">
        <v>3767.0889999999999</v>
      </c>
    </row>
    <row r="8" spans="1:2" x14ac:dyDescent="0.25">
      <c r="A8" s="101">
        <v>43282</v>
      </c>
      <c r="B8" s="102">
        <v>3827.8530000000001</v>
      </c>
    </row>
    <row r="9" spans="1:2" x14ac:dyDescent="0.25">
      <c r="A9" s="101">
        <v>43313</v>
      </c>
      <c r="B9" s="102">
        <v>3811.59</v>
      </c>
    </row>
    <row r="10" spans="1:2" x14ac:dyDescent="0.25">
      <c r="A10" s="101">
        <v>43344</v>
      </c>
      <c r="B10" s="102">
        <v>3785.5680000000002</v>
      </c>
    </row>
    <row r="11" spans="1:2" x14ac:dyDescent="0.25">
      <c r="A11" s="101">
        <v>43374</v>
      </c>
      <c r="B11" s="102">
        <v>3766.902</v>
      </c>
    </row>
    <row r="12" spans="1:2" x14ac:dyDescent="0.25">
      <c r="A12" s="101">
        <v>43405</v>
      </c>
      <c r="B12" s="102">
        <v>3759.48</v>
      </c>
    </row>
    <row r="13" spans="1:2" x14ac:dyDescent="0.25">
      <c r="A13" s="101">
        <v>43435</v>
      </c>
      <c r="B13" s="102">
        <v>3725.49</v>
      </c>
    </row>
    <row r="14" spans="1:2" x14ac:dyDescent="0.25">
      <c r="A14" s="101">
        <v>43466</v>
      </c>
      <c r="B14" s="102">
        <v>3716.7240000000002</v>
      </c>
    </row>
    <row r="15" spans="1:2" x14ac:dyDescent="0.25">
      <c r="A15" s="101">
        <v>43497</v>
      </c>
      <c r="B15" s="102">
        <v>3748.6170000000002</v>
      </c>
    </row>
    <row r="16" spans="1:2" x14ac:dyDescent="0.25">
      <c r="A16" s="101">
        <v>43525</v>
      </c>
      <c r="B16" s="102">
        <v>3776.375</v>
      </c>
    </row>
    <row r="17" spans="1:2" x14ac:dyDescent="0.25">
      <c r="A17" s="101">
        <v>43556</v>
      </c>
      <c r="B17" s="102">
        <v>3771.6559999999999</v>
      </c>
    </row>
    <row r="18" spans="1:2" x14ac:dyDescent="0.25">
      <c r="A18" s="101">
        <v>43586</v>
      </c>
      <c r="B18" s="102">
        <v>3794.4870000000001</v>
      </c>
    </row>
    <row r="19" spans="1:2" x14ac:dyDescent="0.25">
      <c r="A19" s="101">
        <v>43617</v>
      </c>
      <c r="B19" s="102">
        <v>3827.3090000000002</v>
      </c>
    </row>
    <row r="20" spans="1:2" x14ac:dyDescent="0.25">
      <c r="A20" s="101">
        <v>43647</v>
      </c>
      <c r="B20" s="102">
        <v>3880.4949999999999</v>
      </c>
    </row>
    <row r="21" spans="1:2" x14ac:dyDescent="0.25">
      <c r="A21" s="101">
        <v>43678</v>
      </c>
      <c r="B21" s="102">
        <v>3838.1930000000002</v>
      </c>
    </row>
    <row r="22" spans="1:2" x14ac:dyDescent="0.25">
      <c r="A22" s="101">
        <v>43709</v>
      </c>
      <c r="B22" s="102">
        <v>3841.462</v>
      </c>
    </row>
    <row r="23" spans="1:2" x14ac:dyDescent="0.25">
      <c r="A23" s="101">
        <v>43739</v>
      </c>
      <c r="B23" s="102">
        <v>3810.8510000000001</v>
      </c>
    </row>
    <row r="24" spans="1:2" x14ac:dyDescent="0.25">
      <c r="A24" s="101">
        <v>43770</v>
      </c>
      <c r="B24" s="102">
        <v>3792.46</v>
      </c>
    </row>
    <row r="25" spans="1:2" x14ac:dyDescent="0.25">
      <c r="A25" s="101">
        <v>43800</v>
      </c>
      <c r="B25" s="102">
        <v>3769.0160000000001</v>
      </c>
    </row>
    <row r="26" spans="1:2" x14ac:dyDescent="0.25">
      <c r="A26" s="101">
        <v>43831</v>
      </c>
      <c r="B26" s="102">
        <v>3759.43</v>
      </c>
    </row>
    <row r="27" spans="1:2" x14ac:dyDescent="0.25">
      <c r="A27" s="101">
        <v>43862</v>
      </c>
      <c r="B27" s="102">
        <v>3776.627</v>
      </c>
    </row>
    <row r="28" spans="1:2" x14ac:dyDescent="0.25">
      <c r="A28" s="101">
        <v>43891</v>
      </c>
      <c r="B28" s="102">
        <v>3589.4009999999998</v>
      </c>
    </row>
    <row r="29" spans="1:2" x14ac:dyDescent="0.25">
      <c r="A29" s="101">
        <v>43922</v>
      </c>
      <c r="B29" s="102">
        <v>3582.7510000000002</v>
      </c>
    </row>
    <row r="30" spans="1:2" x14ac:dyDescent="0.25">
      <c r="A30" s="101">
        <v>43952</v>
      </c>
      <c r="B30" s="102">
        <v>3641.8069999999998</v>
      </c>
    </row>
    <row r="31" spans="1:2" x14ac:dyDescent="0.25">
      <c r="A31" s="101">
        <v>43983</v>
      </c>
      <c r="B31" s="102">
        <v>3716.7240000000002</v>
      </c>
    </row>
    <row r="32" spans="1:2" x14ac:dyDescent="0.25">
      <c r="A32" s="101">
        <v>44013</v>
      </c>
      <c r="B32" s="102">
        <v>3798.3330000000001</v>
      </c>
    </row>
    <row r="33" spans="1:2" x14ac:dyDescent="0.25">
      <c r="A33" s="101">
        <v>44044</v>
      </c>
      <c r="B33" s="102">
        <v>3792.7649999999999</v>
      </c>
    </row>
    <row r="34" spans="1:2" x14ac:dyDescent="0.25">
      <c r="A34" s="101">
        <v>44075</v>
      </c>
      <c r="B34" s="102">
        <v>3799.4789999999998</v>
      </c>
    </row>
    <row r="35" spans="1:2" x14ac:dyDescent="0.25">
      <c r="A35" s="101">
        <v>44105</v>
      </c>
      <c r="B35" s="102">
        <v>3765.7649999999999</v>
      </c>
    </row>
    <row r="36" spans="1:2" x14ac:dyDescent="0.25">
      <c r="A36" s="101">
        <v>44136</v>
      </c>
      <c r="B36" s="102">
        <v>3737.4769999999999</v>
      </c>
    </row>
    <row r="37" spans="1:2" x14ac:dyDescent="0.25">
      <c r="A37" s="101">
        <v>44166</v>
      </c>
      <c r="B37" s="102">
        <v>3645.4079999999999</v>
      </c>
    </row>
    <row r="38" spans="1:2" x14ac:dyDescent="0.25">
      <c r="A38" s="101">
        <v>44197</v>
      </c>
      <c r="B38" s="102">
        <v>3630.8470000000002</v>
      </c>
    </row>
    <row r="39" spans="1:2" x14ac:dyDescent="0.25">
      <c r="A39" s="101">
        <v>44228</v>
      </c>
      <c r="B39" s="102">
        <v>3664.047</v>
      </c>
    </row>
    <row r="40" spans="1:2" x14ac:dyDescent="0.25">
      <c r="A40" s="101">
        <v>44256</v>
      </c>
      <c r="B40" s="102">
        <v>3728.585</v>
      </c>
    </row>
    <row r="41" spans="1:2" x14ac:dyDescent="0.25">
      <c r="A41" s="101">
        <v>44287</v>
      </c>
      <c r="B41" s="102">
        <v>3751.6320000000001</v>
      </c>
    </row>
    <row r="42" spans="1:2" x14ac:dyDescent="0.25">
      <c r="A42" s="101">
        <v>44317</v>
      </c>
      <c r="B42" s="102">
        <v>3807.625</v>
      </c>
    </row>
    <row r="43" spans="1:2" x14ac:dyDescent="0.25">
      <c r="A43" s="101">
        <v>44348</v>
      </c>
      <c r="B43" s="102">
        <v>3858.42</v>
      </c>
    </row>
    <row r="44" spans="1:2" x14ac:dyDescent="0.25">
      <c r="A44" s="101">
        <v>44378</v>
      </c>
      <c r="B44" s="102">
        <v>3895.2170000000001</v>
      </c>
    </row>
    <row r="45" spans="1:2" x14ac:dyDescent="0.25">
      <c r="A45" s="101">
        <v>44409</v>
      </c>
      <c r="B45" s="102">
        <v>3890.94</v>
      </c>
    </row>
    <row r="46" spans="1:2" x14ac:dyDescent="0.25">
      <c r="A46" s="101">
        <v>44440</v>
      </c>
      <c r="B46" s="102">
        <v>3893.0540000000001</v>
      </c>
    </row>
    <row r="47" spans="1:2" x14ac:dyDescent="0.25">
      <c r="A47" s="101">
        <v>44470</v>
      </c>
      <c r="B47" s="102">
        <v>3871.5639999999999</v>
      </c>
    </row>
    <row r="48" spans="1:2" x14ac:dyDescent="0.25">
      <c r="A48" s="101">
        <v>44501</v>
      </c>
      <c r="B48" s="102">
        <v>3854.056</v>
      </c>
    </row>
    <row r="49" spans="1:2" x14ac:dyDescent="0.25">
      <c r="A49" s="101">
        <v>44531</v>
      </c>
      <c r="B49" s="102">
        <v>3813.3049999999998</v>
      </c>
    </row>
    <row r="50" spans="1:2" x14ac:dyDescent="0.25">
      <c r="A50" s="101">
        <v>44562</v>
      </c>
      <c r="B50" s="102">
        <v>3822.0819999999999</v>
      </c>
    </row>
    <row r="51" spans="1:2" x14ac:dyDescent="0.25">
      <c r="A51" s="101">
        <v>44593</v>
      </c>
      <c r="B51" s="102">
        <v>3860.194</v>
      </c>
    </row>
    <row r="52" spans="1:2" x14ac:dyDescent="0.25">
      <c r="A52" s="101">
        <v>44621</v>
      </c>
      <c r="B52" s="102">
        <v>3894.739</v>
      </c>
    </row>
    <row r="53" spans="1:2" x14ac:dyDescent="0.25">
      <c r="A53" s="101">
        <v>44652</v>
      </c>
      <c r="B53" s="102">
        <v>3872.8910000000001</v>
      </c>
    </row>
    <row r="54" spans="1:2" x14ac:dyDescent="0.25">
      <c r="A54" s="101">
        <v>44682</v>
      </c>
      <c r="B54" s="102">
        <v>3912.7440000000001</v>
      </c>
    </row>
    <row r="55" spans="1:2" x14ac:dyDescent="0.25">
      <c r="A55" s="101">
        <v>44713</v>
      </c>
      <c r="B55" s="102">
        <v>3944.5610000000001</v>
      </c>
    </row>
    <row r="56" spans="1:2" x14ac:dyDescent="0.25">
      <c r="A56" s="101">
        <v>44743</v>
      </c>
      <c r="B56" s="102">
        <v>3970.0419999999999</v>
      </c>
    </row>
    <row r="57" spans="1:2" x14ac:dyDescent="0.25">
      <c r="A57" s="101">
        <v>44774</v>
      </c>
      <c r="B57" s="102">
        <v>3961.4769999999999</v>
      </c>
    </row>
    <row r="58" spans="1:2" x14ac:dyDescent="0.25">
      <c r="A58" s="101">
        <v>44805</v>
      </c>
      <c r="B58" s="102">
        <v>3961.3119999999999</v>
      </c>
    </row>
    <row r="59" spans="1:2" x14ac:dyDescent="0.25">
      <c r="A59" s="101">
        <v>44835</v>
      </c>
      <c r="B59" s="102">
        <v>3939.1170000000002</v>
      </c>
    </row>
    <row r="60" spans="1:2" x14ac:dyDescent="0.25">
      <c r="A60" s="101">
        <v>44866</v>
      </c>
      <c r="B60" s="102">
        <v>3934.433</v>
      </c>
    </row>
    <row r="61" spans="1:2" x14ac:dyDescent="0.25">
      <c r="A61" s="101">
        <v>44896</v>
      </c>
      <c r="B61" s="102">
        <v>3890.009</v>
      </c>
    </row>
    <row r="62" spans="1:2" x14ac:dyDescent="0.25">
      <c r="A62" s="101">
        <v>44927</v>
      </c>
      <c r="B62" s="102">
        <v>3893.5749999999998</v>
      </c>
    </row>
    <row r="63" spans="1:2" x14ac:dyDescent="0.25">
      <c r="A63" s="101">
        <v>44958</v>
      </c>
      <c r="B63" s="102">
        <v>3921.326</v>
      </c>
    </row>
    <row r="64" spans="1:2" x14ac:dyDescent="0.25">
      <c r="A64" s="101">
        <v>44986</v>
      </c>
      <c r="B64" s="102">
        <v>3949.7829999999999</v>
      </c>
    </row>
    <row r="65" spans="1:2" x14ac:dyDescent="0.25">
      <c r="A65" s="101">
        <v>45017</v>
      </c>
      <c r="B65" s="102">
        <v>3921.96</v>
      </c>
    </row>
    <row r="66" spans="1:2" x14ac:dyDescent="0.25">
      <c r="A66" s="101">
        <v>45047</v>
      </c>
      <c r="B66" s="102">
        <v>3957.76</v>
      </c>
    </row>
    <row r="67" spans="1:2" x14ac:dyDescent="0.25">
      <c r="A67" s="101">
        <v>45078</v>
      </c>
      <c r="B67" s="102">
        <v>3987.748</v>
      </c>
    </row>
    <row r="68" spans="1:2" x14ac:dyDescent="0.25">
      <c r="A68" s="101">
        <v>45108</v>
      </c>
      <c r="B68" s="102">
        <v>4025.1819999999998</v>
      </c>
    </row>
    <row r="69" spans="1:2" x14ac:dyDescent="0.25">
      <c r="A69" s="101">
        <v>45139</v>
      </c>
      <c r="B69" s="102">
        <v>3999.5569999999998</v>
      </c>
    </row>
    <row r="70" spans="1:2" x14ac:dyDescent="0.25">
      <c r="A70" s="101">
        <v>45170</v>
      </c>
      <c r="B70" s="102">
        <v>3985.3290000000002</v>
      </c>
    </row>
    <row r="71" spans="1:2" x14ac:dyDescent="0.25">
      <c r="A71" s="101">
        <v>45200</v>
      </c>
      <c r="B71" s="102">
        <v>3967.6039999999998</v>
      </c>
    </row>
    <row r="72" spans="1:2" x14ac:dyDescent="0.25">
      <c r="A72" s="101">
        <v>45231</v>
      </c>
      <c r="B72" s="102">
        <v>3954.9059999999999</v>
      </c>
    </row>
    <row r="73" spans="1:2" x14ac:dyDescent="0.25">
      <c r="A73" s="101">
        <v>45261</v>
      </c>
      <c r="B73" s="102">
        <v>3910.3530000000001</v>
      </c>
    </row>
    <row r="74" spans="1:2" x14ac:dyDescent="0.25">
      <c r="A74" s="101">
        <v>45292</v>
      </c>
      <c r="B74" s="102">
        <v>3900.7539999999999</v>
      </c>
    </row>
    <row r="75" spans="1:2" x14ac:dyDescent="0.25">
      <c r="A75" s="101">
        <v>45323</v>
      </c>
      <c r="B75" s="102">
        <v>3927.1759999999999</v>
      </c>
    </row>
    <row r="76" spans="1:2" x14ac:dyDescent="0.25">
      <c r="A76" s="101">
        <v>45352</v>
      </c>
      <c r="B76" s="102">
        <v>3947.5590000000002</v>
      </c>
    </row>
    <row r="77" spans="1:2" x14ac:dyDescent="0.25">
      <c r="A77" s="101">
        <v>45383</v>
      </c>
      <c r="B77" s="102">
        <v>3933.0120000000002</v>
      </c>
    </row>
    <row r="78" spans="1:2" x14ac:dyDescent="0.25">
      <c r="A78" s="101">
        <v>45413</v>
      </c>
      <c r="B78" s="102">
        <v>3963.4380000000001</v>
      </c>
    </row>
    <row r="79" spans="1:2" x14ac:dyDescent="0.25">
      <c r="A79" s="101">
        <v>45444</v>
      </c>
      <c r="B79" s="102">
        <v>3986.9409999999998</v>
      </c>
    </row>
    <row r="80" spans="1:2" x14ac:dyDescent="0.25">
      <c r="A80" s="101">
        <v>45474</v>
      </c>
      <c r="B80" s="102">
        <v>4031.165</v>
      </c>
    </row>
    <row r="81" spans="1:2" x14ac:dyDescent="0.25">
      <c r="A81" s="101">
        <v>45505</v>
      </c>
      <c r="B81" s="102">
        <v>3990.7910000000002</v>
      </c>
    </row>
    <row r="82" spans="1:2" x14ac:dyDescent="0.25">
      <c r="A82" s="101">
        <v>45536</v>
      </c>
      <c r="B82" s="102">
        <v>3994.33</v>
      </c>
    </row>
    <row r="83" spans="1:2" x14ac:dyDescent="0.25">
      <c r="A83" s="101">
        <v>45566</v>
      </c>
      <c r="B83" s="102">
        <v>3969.2429999999999</v>
      </c>
    </row>
    <row r="84" spans="1:2" x14ac:dyDescent="0.25">
      <c r="A84" s="101">
        <v>45597</v>
      </c>
      <c r="B84" s="102">
        <v>3951.482</v>
      </c>
    </row>
    <row r="85" spans="1:2" x14ac:dyDescent="0.25">
      <c r="A85" s="101">
        <v>45627</v>
      </c>
      <c r="B85" s="102">
        <v>3932.0590000000002</v>
      </c>
    </row>
    <row r="86" spans="1:2" x14ac:dyDescent="0.25">
      <c r="A86" s="101">
        <v>45658</v>
      </c>
      <c r="B86" s="104">
        <v>3910.3319999999999</v>
      </c>
    </row>
    <row r="87" spans="1:2" x14ac:dyDescent="0.25">
      <c r="A87" s="101">
        <v>45689</v>
      </c>
      <c r="B87" s="104">
        <v>3932.627</v>
      </c>
    </row>
    <row r="88" spans="1:2" x14ac:dyDescent="0.25">
      <c r="A88" s="101">
        <v>45717</v>
      </c>
      <c r="B88" s="104">
        <v>3948.0450000000001</v>
      </c>
    </row>
    <row r="89" spans="1:2" x14ac:dyDescent="0.25">
      <c r="A89" s="101">
        <v>45748</v>
      </c>
      <c r="B89" s="104">
        <v>3934.5740000000001</v>
      </c>
    </row>
    <row r="90" spans="1:2" x14ac:dyDescent="0.25">
      <c r="A90" s="101">
        <v>45778</v>
      </c>
      <c r="B90" s="104">
        <v>3960.7849999999999</v>
      </c>
    </row>
    <row r="91" spans="1:2" x14ac:dyDescent="0.25">
      <c r="A91" s="101">
        <v>45809</v>
      </c>
      <c r="B91" s="104">
        <v>4003.4949999999999</v>
      </c>
    </row>
    <row r="92" spans="1:2" x14ac:dyDescent="0.25">
      <c r="A92" s="101">
        <v>45839</v>
      </c>
      <c r="B92" s="104">
        <v>4035.2370000000001</v>
      </c>
    </row>
    <row r="93" spans="1:2" x14ac:dyDescent="0.25">
      <c r="A93" s="101">
        <v>45870</v>
      </c>
      <c r="B93" s="104">
        <v>3992.6080000000002</v>
      </c>
    </row>
    <row r="94" spans="1:2" x14ac:dyDescent="0.25">
      <c r="A94" s="101">
        <v>45901</v>
      </c>
      <c r="B94" s="104">
        <v>3999.0929999999998</v>
      </c>
    </row>
    <row r="95" spans="1:2" x14ac:dyDescent="0.25">
      <c r="A95" s="101">
        <v>45931</v>
      </c>
      <c r="B95" s="104">
        <v>3971.48</v>
      </c>
    </row>
    <row r="96" spans="1:2" x14ac:dyDescent="0.25">
      <c r="A96" s="101">
        <v>45962</v>
      </c>
      <c r="B96" s="104">
        <v>3954.98</v>
      </c>
    </row>
    <row r="97" spans="1:2" x14ac:dyDescent="0.25">
      <c r="A97" s="101">
        <v>45992</v>
      </c>
      <c r="B97" s="104">
        <v>3936.6840000000002</v>
      </c>
    </row>
    <row r="99" spans="1:2" x14ac:dyDescent="0.25">
      <c r="A99" t="s">
        <v>281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cf68e5-7f10-4d5b-9ee9-2eaa78fdd96d">
      <Terms xmlns="http://schemas.microsoft.com/office/infopath/2007/PartnerControls"/>
    </lcf76f155ced4ddcb4097134ff3c332f>
    <Datum xmlns="94cf68e5-7f10-4d5b-9ee9-2eaa78fdd96d" xsi:nil="true"/>
    <Zust_x00e4_ndig xmlns="94cf68e5-7f10-4d5b-9ee9-2eaa78fdd9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968C0AC5386B459FE6F63AC6D36E06" ma:contentTypeVersion="11" ma:contentTypeDescription="Ein neues Dokument erstellen." ma:contentTypeScope="" ma:versionID="440c9cc7c59f805423a02bc35c4dae93">
  <xsd:schema xmlns:xsd="http://www.w3.org/2001/XMLSchema" xmlns:xs="http://www.w3.org/2001/XMLSchema" xmlns:p="http://schemas.microsoft.com/office/2006/metadata/properties" xmlns:ns2="94cf68e5-7f10-4d5b-9ee9-2eaa78fdd96d" targetNamespace="http://schemas.microsoft.com/office/2006/metadata/properties" ma:root="true" ma:fieldsID="2beef73cddf6db956ebbfaf7bcb2fdd8" ns2:_="">
    <xsd:import namespace="94cf68e5-7f10-4d5b-9ee9-2eaa78fdd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um" minOccurs="0"/>
                <xsd:element ref="ns2:Zust_x00e4_ndi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f68e5-7f10-4d5b-9ee9-2eaa78fdd9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7698cf3-9975-489e-a4ac-a9d79c3941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17" nillable="true" ma:displayName="Datum" ma:format="DateOnly" ma:internalName="Datum">
      <xsd:simpleType>
        <xsd:restriction base="dms:DateTime"/>
      </xsd:simpleType>
    </xsd:element>
    <xsd:element name="Zust_x00e4_ndig" ma:index="18" nillable="true" ma:displayName="Zuständig" ma:description="Ursula Hauser-Rethaller" ma:format="Dropdown" ma:internalName="Zust_x00e4_ndi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731098-67CB-4503-BA62-A280A64BF8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29B90B-D761-4D00-91C9-E84196B05317}">
  <ds:schemaRefs>
    <ds:schemaRef ds:uri="http://schemas.openxmlformats.org/package/2006/metadata/core-properties"/>
    <ds:schemaRef ds:uri="http://schemas.microsoft.com/office/infopath/2007/PartnerControls"/>
    <ds:schemaRef ds:uri="94cf68e5-7f10-4d5b-9ee9-2eaa78fdd96d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FA631B8-5FF3-47A1-8FBC-5CF29F78A7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f68e5-7f10-4d5b-9ee9-2eaa78fdd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47</vt:i4>
      </vt:variant>
      <vt:variant>
        <vt:lpstr>Benannte Bereiche</vt:lpstr>
      </vt:variant>
      <vt:variant>
        <vt:i4>3</vt:i4>
      </vt:variant>
    </vt:vector>
  </HeadingPairs>
  <TitlesOfParts>
    <vt:vector size="50" baseType="lpstr">
      <vt:lpstr>Gr. 1 Öl-&amp; Gaspreis 2021-2025</vt:lpstr>
      <vt:lpstr>Gr.2 Baltic Dry Index 2021-2025</vt:lpstr>
      <vt:lpstr>Gr.3 BIP 2021-2025</vt:lpstr>
      <vt:lpstr>Gr.4 Staatsversch. in % BIP</vt:lpstr>
      <vt:lpstr>Gr.4a Defizit in % des BIP</vt:lpstr>
      <vt:lpstr>Gr.5 Inflation 2021-2025</vt:lpstr>
      <vt:lpstr>Gr.6 Insolvenzen 2021-2025</vt:lpstr>
      <vt:lpstr>Gr.7 Offene Stellen 2021-2025</vt:lpstr>
      <vt:lpstr>Gr.8 Beschäftigung 2021-2025</vt:lpstr>
      <vt:lpstr>Gr.9 Wechselkurse 2025</vt:lpstr>
      <vt:lpstr>Gr.10 Int. Aktienindizes 2025</vt:lpstr>
      <vt:lpstr>Gr.11 Yield-Spread 2021-2025</vt:lpstr>
      <vt:lpstr>Gr.12 - Staatsanl 10y 2021-2025</vt:lpstr>
      <vt:lpstr>Gr.13 Emissionsvolumen WP 2025</vt:lpstr>
      <vt:lpstr>Gr.14 ATX Total Return 2025</vt:lpstr>
      <vt:lpstr>Gr.15 Derivate 2025 </vt:lpstr>
      <vt:lpstr>Gr.16Marktanteile Sektoren 2025</vt:lpstr>
      <vt:lpstr>Gr.17 NPL-Quote 2021-2025</vt:lpstr>
      <vt:lpstr>Gr. 18 Eigenmittel 2021-2025</vt:lpstr>
      <vt:lpstr>Gr. 19 LCR &amp; NSFR in% 2021-2025</vt:lpstr>
      <vt:lpstr>Gr20 Kapitalanlagen VU 2025</vt:lpstr>
      <vt:lpstr>Gr21 SCR-Solvabilitätsgrad</vt:lpstr>
      <vt:lpstr>Gr.22 Kapitalanlage PK 2025</vt:lpstr>
      <vt:lpstr>Gr.23 Kapitalanlage BVK</vt:lpstr>
      <vt:lpstr>Gr.24 Investmentfonds 2021-2025</vt:lpstr>
      <vt:lpstr>Gr. 25 Nettozuwächse-abflüsse </vt:lpstr>
      <vt:lpstr>Gr.26 Volumina Anlagekategorien</vt:lpstr>
      <vt:lpstr>Gr.27Vermögen Immofonds </vt:lpstr>
      <vt:lpstr>Gr.28 Betreutes Kundenvermögen</vt:lpstr>
      <vt:lpstr>Gr.29 Eigenmittelausstattung</vt:lpstr>
      <vt:lpstr>Gr.30 KYC-Nutzerinnen_Herkunft</vt:lpstr>
      <vt:lpstr>Gr.31 Kryptowerte_Kundinnen</vt:lpstr>
      <vt:lpstr>Gr.32 Vorfälle_Ursachen</vt:lpstr>
      <vt:lpstr>Gr.33Immo-Leistbarkeit2005-2025</vt:lpstr>
      <vt:lpstr>Gr.34 NPL-CRE-non-CRE 2025</vt:lpstr>
      <vt:lpstr>Gr.35 Anzahl ausl. Fon</vt:lpstr>
      <vt:lpstr>Gr.36 Whistleblower-Hinweise</vt:lpstr>
      <vt:lpstr>Gr.37 ConductRisiko</vt:lpstr>
      <vt:lpstr>Gr.38Fehlerquote_Enforcement</vt:lpstr>
      <vt:lpstr>Gr.39 Transaktionsmeldungen</vt:lpstr>
      <vt:lpstr>Gr.40Strafbescheide_Ermahnungen</vt:lpstr>
      <vt:lpstr>Gr.41 Sanktionen</vt:lpstr>
      <vt:lpstr>Gr.42 Sachverhalte_StA</vt:lpstr>
      <vt:lpstr>Gr.42Verwaltungsstrafen_öffentl</vt:lpstr>
      <vt:lpstr>Gr.45Erfolgsstatistik von BVwG </vt:lpstr>
      <vt:lpstr>Grafik 46  Expertenorganisation</vt:lpstr>
      <vt:lpstr>Gr.47Aufsichtskosten</vt:lpstr>
      <vt:lpstr>Gr.40Strafbescheide_Ermahnungen!Druckbereich</vt:lpstr>
      <vt:lpstr>'Gr.41 Sanktionen'!Druckbereich</vt:lpstr>
      <vt:lpstr>'Gr.42 Sachverhalte_StA'!Druckbereich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mohr</dc:creator>
  <cp:keywords/>
  <dc:description/>
  <cp:lastModifiedBy>Plank-Bachselten Alexander</cp:lastModifiedBy>
  <cp:revision/>
  <dcterms:created xsi:type="dcterms:W3CDTF">2024-03-07T11:12:25Z</dcterms:created>
  <dcterms:modified xsi:type="dcterms:W3CDTF">2026-06-02T05:09:45Z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0x010100F7968C0AC5386B459FE6F63AC6D36E06</vt:lpwstr>
  </property>
  <property fmtid="{D5CDD505-2E9C-101B-9397-08002B2CF9AE}" pid="3" name="_dlc_DocIdItemGuid">
    <vt:lpwstr>ccac8ed4-be80-4ca9-b441-d134fccd91c9</vt:lpwstr>
  </property>
  <property fmtid="{D5CDD505-2E9C-101B-9397-08002B2CF9AE}" pid="4" name="MediaServiceImageTags">
    <vt:lpwstr/>
  </property>
</Properties>
</file>