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omments1.xml" ContentType="application/vnd.openxmlformats-officedocument.spreadsheetml.comments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3.xml" ContentType="application/vnd.openxmlformats-officedocument.drawing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4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9.xml" ContentType="application/vnd.openxmlformats-officedocument.drawing+xml"/>
  <Override PartName="/xl/charts/chart47.xml" ContentType="application/vnd.openxmlformats-officedocument.drawingml.chart+xml"/>
  <Override PartName="/xl/drawings/drawing50.xml" ContentType="application/vnd.openxmlformats-officedocument.drawing+xml"/>
  <Override PartName="/xl/charts/chart4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magvat-my.sharepoint.com/personal/anastasia_pavonic_fma_gv_at/Documents/"/>
    </mc:Choice>
  </mc:AlternateContent>
  <xr:revisionPtr revIDLastSave="758" documentId="8_{2F2D5E13-72B0-4D3F-BBBB-A2733D1E6855}" xr6:coauthVersionLast="47" xr6:coauthVersionMax="47" xr10:uidLastSave="{17F7D313-A0CC-46B1-8C36-CED94EC21C28}"/>
  <bookViews>
    <workbookView xWindow="-51720" yWindow="2190" windowWidth="51840" windowHeight="21120" firstSheet="35" activeTab="43" xr2:uid="{00000000-000D-0000-FFFF-FFFF00000000}"/>
  </bookViews>
  <sheets>
    <sheet name="Ch. 1  Oil, Electricity and G" sheetId="2" r:id="rId1"/>
    <sheet name="Ch.2 Baltic Dry Index 2021-2025" sheetId="3" r:id="rId2"/>
    <sheet name="Ch.3 GDP 2021-2025" sheetId="4" r:id="rId3"/>
    <sheet name="Ch.4a Government Debt % of GDP" sheetId="5" r:id="rId4"/>
    <sheet name="Ch.4b Deficit to GDP in %" sheetId="6" r:id="rId5"/>
    <sheet name="Ch. 4a+b " sheetId="51" r:id="rId6"/>
    <sheet name="Ch.5 Development of inflation " sheetId="7" r:id="rId7"/>
    <sheet name="Ch.6 insolvencies 2021-2025" sheetId="8" r:id="rId8"/>
    <sheet name="Ch.7 Job Vacancies 2021-2025" sheetId="9" r:id="rId9"/>
    <sheet name="Ch.8 People in employment" sheetId="10" r:id="rId10"/>
    <sheet name="Ch.9 Exchange rates" sheetId="11" r:id="rId11"/>
    <sheet name="Ch.10 Equity indices" sheetId="12" r:id="rId12"/>
    <sheet name="Chr.11 Yield-Spread 2021-2025" sheetId="13" r:id="rId13"/>
    <sheet name="Ch. 12 Yields 10y gov. loans" sheetId="14" r:id="rId14"/>
    <sheet name="Ch.13 Gross issue volume" sheetId="15" r:id="rId15"/>
    <sheet name="Ch.14 ATX Total Return 2025" sheetId="16" r:id="rId16"/>
    <sheet name="Ch.15 Outstanding derivats2025 " sheetId="17" r:id="rId17"/>
    <sheet name="Ch.16 Market shares of sectors " sheetId="18" r:id="rId18"/>
    <sheet name="Ch.17 NPL ratios 2021-2025" sheetId="19" r:id="rId19"/>
    <sheet name="Ch. 18 Capital base 2021-2025" sheetId="20" r:id="rId20"/>
    <sheet name="Ch. 19 LCR &amp; NSFR in% 2021-2025" sheetId="21" r:id="rId21"/>
    <sheet name="Ch 20. Breakdown Investments" sheetId="22" r:id="rId22"/>
    <sheet name="Ch. 21 SCR ratio 2021-2025" sheetId="23" r:id="rId23"/>
    <sheet name="Ch. 22 Types of investment PK" sheetId="24" r:id="rId24"/>
    <sheet name="Ch. 23 Types of investment CPC " sheetId="25" r:id="rId25"/>
    <sheet name="Ch. 24 Fund assets IFs" sheetId="26" r:id="rId26"/>
    <sheet name="Ch. 25 Net inflows &amp; outflows" sheetId="27" r:id="rId27"/>
    <sheet name="Ch.26 Fund volumes" sheetId="28" r:id="rId28"/>
    <sheet name="Ch.27 Fund assets real estate" sheetId="29" r:id="rId29"/>
    <sheet name="Ch.28 Client assets" sheetId="30" r:id="rId30"/>
    <sheet name="Ch.29 Aggregated capital base " sheetId="31" r:id="rId31"/>
    <sheet name="Ch.30 KYC-verified users" sheetId="32" r:id="rId32"/>
    <sheet name="Ch.31  Crypto assets held " sheetId="33" r:id="rId33"/>
    <sheet name="Ch32. Incident causes report 25" sheetId="34" r:id="rId34"/>
    <sheet name="Ch. 33  Affordability " sheetId="35" r:id="rId35"/>
    <sheet name="Ch.34  NPL volume, commercia" sheetId="36" r:id="rId36"/>
    <sheet name="Ch.35 Number of foreign funds" sheetId="37" r:id="rId37"/>
    <sheet name="Ch.36 Whistleblower reports" sheetId="38" r:id="rId38"/>
    <sheet name="Ch.37 Conduct risk of banks" sheetId="39" r:id="rId39"/>
    <sheet name="Ch.38 Error rate" sheetId="40" r:id="rId40"/>
    <sheet name="Ch. 39 Transaction reports" sheetId="41" r:id="rId41"/>
    <sheet name="Ch. 40 Administrative penalties" sheetId="42" r:id="rId42"/>
    <sheet name="Ch. 41 Sanctioned cases " sheetId="43" r:id="rId43"/>
    <sheet name="Ch. 42 Administrative penalties" sheetId="45" r:id="rId44"/>
    <sheet name="Ch. 43 Complaints to BCwG" sheetId="50" r:id="rId45"/>
    <sheet name="Ch. 44 Facts reported" sheetId="49" r:id="rId46"/>
    <sheet name="Ch. 45 Statistics Success BVwG " sheetId="46" r:id="rId47"/>
    <sheet name="Ch. 46 Expert organisation" sheetId="47" r:id="rId48"/>
    <sheet name="Ch. 47 Supervisory costs" sheetId="48" r:id="rId4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47" l="1"/>
  <c r="E4" i="47"/>
  <c r="F4" i="47"/>
  <c r="D4" i="41"/>
  <c r="D5" i="41"/>
  <c r="D6" i="41"/>
  <c r="D7" i="41"/>
  <c r="D3" i="41"/>
  <c r="D5" i="37"/>
  <c r="D6" i="37"/>
  <c r="D7" i="37"/>
  <c r="D8" i="37"/>
  <c r="D4" i="37"/>
  <c r="B5" i="15"/>
  <c r="M6" i="42"/>
  <c r="L6" i="42"/>
  <c r="K6" i="42"/>
  <c r="J6" i="42"/>
  <c r="I6" i="42"/>
  <c r="H6" i="42"/>
  <c r="G6" i="42"/>
  <c r="F6" i="42"/>
  <c r="E6" i="42"/>
  <c r="D6" i="42"/>
  <c r="C6" i="42"/>
  <c r="B6" i="42"/>
  <c r="C12" i="32"/>
  <c r="B12" i="32"/>
  <c r="E6" i="31"/>
  <c r="D6" i="31"/>
  <c r="C6" i="31"/>
  <c r="B6" i="31"/>
  <c r="F11" i="30"/>
  <c r="F10" i="30"/>
  <c r="F9" i="30"/>
  <c r="F7" i="30"/>
  <c r="F6" i="30"/>
  <c r="B31" i="18"/>
  <c r="B30" i="18"/>
  <c r="B29" i="18"/>
  <c r="B28" i="18"/>
  <c r="B27" i="18"/>
  <c r="B26" i="18"/>
  <c r="B25" i="18"/>
  <c r="B21" i="18"/>
  <c r="B20" i="18"/>
  <c r="B19" i="18"/>
  <c r="B18" i="18"/>
  <c r="B17" i="18"/>
  <c r="B16" i="18"/>
  <c r="B15" i="18"/>
  <c r="F5" i="17"/>
  <c r="E5" i="17"/>
  <c r="D5" i="17"/>
  <c r="C5" i="17"/>
  <c r="B5" i="17"/>
  <c r="E4" i="15"/>
  <c r="D5" i="15" l="1"/>
  <c r="C5" i="15"/>
  <c r="C7" i="45"/>
  <c r="B7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Sengmüller</author>
  </authors>
  <commentList>
    <comment ref="A1" authorId="0" shapeId="0" xr:uid="{C46FC850-B6EB-4DEF-BCC8-E1A072A92826}">
      <text>
        <r>
          <rPr>
            <b/>
            <sz val="9"/>
            <color indexed="81"/>
            <rFont val="Segoe UI"/>
            <family val="2"/>
          </rPr>
          <t>=DSGRID("ATXINDX,DAXINDX,DJINDUS,S&amp;PCOMP,JAPDOWA,HNGKNGI,MSEMKF$,DJSTO50,S2SEB2E,S2SEINE,FTSEMIB,FRCAC40,FRUSS2L,SP5IBNK,SP5IINS,FTSE100,F3UKB3L,DJSTOXX,NASCOMP,MSRUSSL,MSUKRNL,POLWIGI,MSTURKL,HKHCHIE","RI","2013-12-31","","M","RowHeader=true;Code=true;DispSeriesDescription=false;YearlyTSFormat=false;QuarterlyTSFormat=false;MonthlyTSFormat=True")</t>
        </r>
      </text>
    </comment>
  </commentList>
</comments>
</file>

<file path=xl/sharedStrings.xml><?xml version="1.0" encoding="utf-8"?>
<sst xmlns="http://schemas.openxmlformats.org/spreadsheetml/2006/main" count="1131" uniqueCount="566">
  <si>
    <t>Quarter</t>
  </si>
  <si>
    <t>Oil Price (EUR)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</si>
  <si>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</si>
  <si>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</si>
  <si>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</si>
  <si>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</si>
  <si>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</si>
  <si>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</si>
  <si>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</si>
  <si>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</si>
  <si>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</si>
  <si>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</si>
  <si>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</si>
  <si>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</si>
  <si>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</si>
  <si>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</si>
  <si>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</si>
  <si>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</si>
  <si>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</si>
  <si>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</si>
  <si>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</si>
  <si>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</si>
  <si>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</si>
  <si>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</si>
  <si>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</si>
  <si>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</si>
  <si>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</si>
  <si>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</si>
  <si>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</si>
  <si>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</si>
  <si>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</si>
  <si>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</si>
  <si>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</si>
  <si>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</si>
  <si>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Source: Refinitiv</t>
  </si>
  <si>
    <t>Quartal</t>
  </si>
  <si>
    <t>Baltic Dry Index</t>
  </si>
  <si>
    <t>Austria (%)</t>
  </si>
  <si>
    <t>Germany (%)</t>
  </si>
  <si>
    <t>France (%)</t>
  </si>
  <si>
    <t>Italy (%)</t>
  </si>
  <si>
    <t>Euro Area (%)</t>
  </si>
  <si>
    <t>EU (%)</t>
  </si>
  <si>
    <t>2024 Q1</t>
  </si>
  <si>
    <t>2024 Q2</t>
  </si>
  <si>
    <t>2024 Q3</t>
  </si>
  <si>
    <t>2024 Q4</t>
  </si>
  <si>
    <t>TIME</t>
  </si>
  <si>
    <t>European Union - 27 countries (from 2020)</t>
  </si>
  <si>
    <t>Austria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</si>
  <si>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</si>
  <si>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</si>
  <si>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</si>
  <si>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</si>
  <si>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</si>
  <si>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</si>
  <si>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</si>
  <si>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</si>
  <si>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</si>
  <si>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</si>
  <si>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</si>
  <si>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</si>
  <si>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</si>
  <si>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</si>
  <si>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</si>
  <si>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</si>
  <si>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</si>
  <si>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</si>
  <si>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</si>
  <si>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</si>
  <si>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</si>
  <si>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</si>
  <si>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</si>
  <si>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Source: Eurostat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</si>
  <si>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</si>
  <si>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</si>
  <si>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</si>
  <si>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</si>
  <si>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</si>
  <si>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</si>
  <si>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</si>
  <si>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</si>
  <si>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</si>
  <si>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</si>
  <si>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</si>
  <si>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</si>
  <si>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</si>
  <si>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</si>
  <si>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</si>
  <si>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</si>
  <si>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</si>
  <si>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</si>
  <si>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</si>
  <si>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</si>
  <si>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</si>
  <si>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</si>
  <si>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</si>
  <si>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</si>
  <si>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</si>
  <si>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</si>
  <si>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</si>
  <si>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</si>
  <si>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Year</t>
  </si>
  <si>
    <t>Germany</t>
  </si>
  <si>
    <t>France</t>
  </si>
  <si>
    <t>Italy</t>
  </si>
  <si>
    <t>Euro Area</t>
  </si>
  <si>
    <t>EU</t>
  </si>
  <si>
    <t>May 2018</t>
  </si>
  <si>
    <t>May 2019</t>
  </si>
  <si>
    <t>May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</si>
  <si>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</si>
  <si>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</si>
  <si>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</si>
  <si>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</si>
  <si>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</si>
  <si>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</si>
  <si>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</si>
  <si>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</si>
  <si>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</si>
  <si>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</si>
  <si>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</si>
  <si>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</si>
  <si>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</si>
  <si>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</si>
  <si>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</si>
  <si>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</si>
  <si>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</si>
  <si>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</si>
  <si>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</si>
  <si>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</si>
  <si>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</si>
  <si>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</si>
  <si>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</si>
  <si>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</si>
  <si>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</si>
  <si>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</si>
  <si>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</si>
  <si>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</si>
  <si>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</si>
  <si>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</si>
  <si>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</si>
  <si>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</si>
  <si>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</si>
  <si>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</si>
  <si>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</si>
  <si>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</si>
  <si>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</si>
  <si>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</si>
  <si>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</si>
  <si>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</si>
  <si>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</si>
  <si>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</si>
  <si>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</si>
  <si>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</si>
  <si>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</si>
  <si>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</si>
  <si>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</si>
  <si>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</si>
  <si>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</si>
  <si>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</si>
  <si>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</si>
  <si>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</si>
  <si>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</si>
  <si>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</si>
  <si>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</si>
  <si>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</si>
  <si>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</si>
  <si>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</si>
  <si>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</si>
  <si>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</si>
  <si>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Number</t>
  </si>
  <si>
    <t>Source: Statistik Austria</t>
  </si>
  <si>
    <t>2025 Q1</t>
  </si>
  <si>
    <t>2025 Q2</t>
  </si>
  <si>
    <t>2025 Q3</t>
  </si>
  <si>
    <t>2025 Q4</t>
  </si>
  <si>
    <t>Month</t>
  </si>
  <si>
    <t>31.12.2023=100</t>
  </si>
  <si>
    <t>CNY</t>
  </si>
  <si>
    <t>JPY</t>
  </si>
  <si>
    <t>CHF</t>
  </si>
  <si>
    <t>GBP</t>
  </si>
  <si>
    <t>USD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</si>
  <si>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</si>
  <si>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</si>
  <si>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</si>
  <si>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</si>
  <si>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</si>
  <si>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</si>
  <si>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</si>
  <si>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</si>
  <si>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</si>
  <si>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</si>
  <si>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</si>
  <si>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</si>
  <si>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</si>
  <si>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ATX</t>
  </si>
  <si>
    <t>DAX</t>
  </si>
  <si>
    <t>MSCI EM</t>
  </si>
  <si>
    <t>FTSE 100</t>
  </si>
  <si>
    <t>S&amp;P 500 Comp.</t>
  </si>
  <si>
    <t>STOXX Europe 50</t>
  </si>
  <si>
    <t>STOXX Europe 600 Banks</t>
  </si>
  <si>
    <t>STOXX Europe 600 Insurance</t>
  </si>
  <si>
    <t>Financials</t>
  </si>
  <si>
    <t>Portugal</t>
  </si>
  <si>
    <t>Tag</t>
  </si>
  <si>
    <t>ATX TR</t>
  </si>
  <si>
    <t>BS0100501</t>
  </si>
  <si>
    <t>BS0100503</t>
  </si>
  <si>
    <t>BS0100504</t>
  </si>
  <si>
    <t>BS0100505</t>
  </si>
  <si>
    <t>BS0100506</t>
  </si>
  <si>
    <t>BS0100507</t>
  </si>
  <si>
    <t>BS0100508</t>
  </si>
  <si>
    <t>BS0100510</t>
  </si>
  <si>
    <t>Global (ohne ZS)</t>
  </si>
  <si>
    <t xml:space="preserve"> </t>
  </si>
  <si>
    <t>LCR</t>
  </si>
  <si>
    <t>NSFR</t>
  </si>
  <si>
    <t>Abbildung Assets Torte:</t>
  </si>
  <si>
    <t>Assets (without LFX and LI)</t>
  </si>
  <si>
    <t>Anleihen außer Staatsanleihen</t>
  </si>
  <si>
    <t>Bonds (other than Government Bonds)</t>
  </si>
  <si>
    <t>Staatsanleihen</t>
  </si>
  <si>
    <t>Government Bonds</t>
  </si>
  <si>
    <t>Beteiligungen an verbundenen Unternehmen, einschl. Beteiligungen</t>
  </si>
  <si>
    <t>Holdings in related Undertakings, incl. Participations</t>
  </si>
  <si>
    <t>Investmentfonds</t>
  </si>
  <si>
    <t>Collective Investment Undertakings</t>
  </si>
  <si>
    <t>Immobilien</t>
  </si>
  <si>
    <t>Property</t>
  </si>
  <si>
    <t>Kredite und Hypotheken</t>
  </si>
  <si>
    <t>Loans and Mortgages</t>
  </si>
  <si>
    <t>Zahlungsmittel und Zahlungsmitteläquivalente</t>
  </si>
  <si>
    <t>Cash and cash equivalents</t>
  </si>
  <si>
    <t>Aktien</t>
  </si>
  <si>
    <t>Equities</t>
  </si>
  <si>
    <t>Andere Investitionen</t>
  </si>
  <si>
    <t>Other Investment</t>
  </si>
  <si>
    <t>Q4 2023</t>
  </si>
  <si>
    <t>Q4 2022</t>
  </si>
  <si>
    <t>Q4 2021</t>
  </si>
  <si>
    <t>Q4 2020</t>
  </si>
  <si>
    <t>Q4 2019</t>
  </si>
  <si>
    <t>SCR (Median) in %</t>
  </si>
  <si>
    <t>check</t>
  </si>
  <si>
    <t>Jahr</t>
  </si>
  <si>
    <t>in Mrd. EUR</t>
  </si>
  <si>
    <t>Gesamtergebnis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</si>
  <si>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</si>
  <si>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</si>
  <si>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</si>
  <si>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</si>
  <si>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</si>
  <si>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</si>
  <si>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</si>
  <si>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</si>
  <si>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</si>
  <si>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</si>
  <si>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</si>
  <si>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</si>
  <si>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in Mio. €</t>
  </si>
  <si>
    <t>Anteil in %</t>
  </si>
  <si>
    <t>Nutzer:innen mit vollständigem KYC</t>
  </si>
  <si>
    <t>Anzahl</t>
  </si>
  <si>
    <t>Gesamt</t>
  </si>
  <si>
    <t>DE</t>
  </si>
  <si>
    <t>AT</t>
  </si>
  <si>
    <t>FR</t>
  </si>
  <si>
    <t>IT</t>
  </si>
  <si>
    <t>ES</t>
  </si>
  <si>
    <t>Verwahrte Kryptowerte in Mio. €</t>
  </si>
  <si>
    <t>Bitcoin (BTC)</t>
  </si>
  <si>
    <t>Ether (ETH)</t>
  </si>
  <si>
    <t>Ripple (XRP)</t>
  </si>
  <si>
    <t>Q1 – Q4 2025</t>
  </si>
  <si>
    <t>-</t>
  </si>
  <si>
    <t>9 </t>
  </si>
  <si>
    <t>Category</t>
  </si>
  <si>
    <t>Wohnimmobilienpreise</t>
  </si>
  <si>
    <t>Nominaleinkommen (Ø 4 Quartale)</t>
  </si>
  <si>
    <t>Q1</t>
  </si>
  <si>
    <t>Q2</t>
  </si>
  <si>
    <t>Q3</t>
  </si>
  <si>
    <t>Q4</t>
  </si>
  <si>
    <t>CRE</t>
  </si>
  <si>
    <t>(in %, gerundet)</t>
  </si>
  <si>
    <t>Moderat</t>
  </si>
  <si>
    <t>BVwG</t>
  </si>
  <si>
    <t>VwGH</t>
  </si>
  <si>
    <t xml:space="preserve">2024 Q1 </t>
  </si>
  <si>
    <t xml:space="preserve">2024 Q3 </t>
  </si>
  <si>
    <t xml:space="preserve">2024 Q4 </t>
  </si>
  <si>
    <t xml:space="preserve">2025 Q1 </t>
  </si>
  <si>
    <t xml:space="preserve">2025 Q2 </t>
  </si>
  <si>
    <t xml:space="preserve">2025 Q3 </t>
  </si>
  <si>
    <t xml:space="preserve">2025 Q4 </t>
  </si>
  <si>
    <t>Electricity price (EUR)</t>
  </si>
  <si>
    <t>Gas price (EUR)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</si>
  <si>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</si>
  <si>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</si>
  <si>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</si>
  <si>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</si>
  <si>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</si>
  <si>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</si>
  <si>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</si>
  <si>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</si>
  <si>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</si>
  <si>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</si>
  <si>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</si>
  <si>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</si>
  <si>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Job vacancies</t>
  </si>
  <si>
    <t>Jan. 2018</t>
  </si>
  <si>
    <t>Feb. 2018</t>
  </si>
  <si>
    <t>Mar. 2018</t>
  </si>
  <si>
    <t>Apr. 2018</t>
  </si>
  <si>
    <t>June 2018</t>
  </si>
  <si>
    <t>July 2018</t>
  </si>
  <si>
    <t>Aug. 2018</t>
  </si>
  <si>
    <t>Sep. 2018</t>
  </si>
  <si>
    <t>Oct. 2018</t>
  </si>
  <si>
    <t>Nov. 2018</t>
  </si>
  <si>
    <t>Dec. 2018</t>
  </si>
  <si>
    <t>Jan. 2019</t>
  </si>
  <si>
    <t>Feb. 2019</t>
  </si>
  <si>
    <t>Mar. 2019</t>
  </si>
  <si>
    <t>Apr. 2019</t>
  </si>
  <si>
    <t>June 2019</t>
  </si>
  <si>
    <t>July 2019</t>
  </si>
  <si>
    <t>Aug. 2019</t>
  </si>
  <si>
    <t>Sep. 2019</t>
  </si>
  <si>
    <t>Oct. 2019</t>
  </si>
  <si>
    <t>Nov. 2019</t>
  </si>
  <si>
    <t>Dec. 2019</t>
  </si>
  <si>
    <t>Jan. 2020</t>
  </si>
  <si>
    <t>Feb. 2020</t>
  </si>
  <si>
    <t>Mar. 2020</t>
  </si>
  <si>
    <t>Apr. 2020</t>
  </si>
  <si>
    <t>June 2020</t>
  </si>
  <si>
    <t>July 2020</t>
  </si>
  <si>
    <t>Aug. 2020</t>
  </si>
  <si>
    <t>Sep. 2020</t>
  </si>
  <si>
    <t>Oct. 2020</t>
  </si>
  <si>
    <t>Nov. 2020</t>
  </si>
  <si>
    <t>Dec. 2020</t>
  </si>
  <si>
    <t>Jan. 2021</t>
  </si>
  <si>
    <t>Feb. 2021</t>
  </si>
  <si>
    <t>Mar. 2021</t>
  </si>
  <si>
    <t>Apr. 2021</t>
  </si>
  <si>
    <t>June 2021</t>
  </si>
  <si>
    <t>July 2021</t>
  </si>
  <si>
    <t>Aug. 2021</t>
  </si>
  <si>
    <t>Sep. 2021</t>
  </si>
  <si>
    <t>Oct. 2021</t>
  </si>
  <si>
    <t>Nov. 2021</t>
  </si>
  <si>
    <t>Dec. 2021</t>
  </si>
  <si>
    <t>Jan. 2022</t>
  </si>
  <si>
    <t>Feb. 2022</t>
  </si>
  <si>
    <t>Mar. 2022</t>
  </si>
  <si>
    <t>Apr. 2022</t>
  </si>
  <si>
    <t>June 2022</t>
  </si>
  <si>
    <t>July 2022</t>
  </si>
  <si>
    <t>Aug. 2022</t>
  </si>
  <si>
    <t>Sep. 2022</t>
  </si>
  <si>
    <t>Oct. 2022</t>
  </si>
  <si>
    <t>Nov. 2022</t>
  </si>
  <si>
    <t>Dec. 2022</t>
  </si>
  <si>
    <t>Jan. 2023</t>
  </si>
  <si>
    <t>Feb. 2023</t>
  </si>
  <si>
    <t>Mar. 2023</t>
  </si>
  <si>
    <t>Apr. 2023</t>
  </si>
  <si>
    <t>June 2023</t>
  </si>
  <si>
    <t>July 2023</t>
  </si>
  <si>
    <t>Aug. 2023</t>
  </si>
  <si>
    <t>Sep. 2023</t>
  </si>
  <si>
    <t>Oct. 2023</t>
  </si>
  <si>
    <t>Nov. 2023</t>
  </si>
  <si>
    <t>Dec. 2023</t>
  </si>
  <si>
    <t>Jan. 2024</t>
  </si>
  <si>
    <t>Feb. 2024</t>
  </si>
  <si>
    <t>Mar. 2024</t>
  </si>
  <si>
    <t>Apr. 2024</t>
  </si>
  <si>
    <t>June 2024</t>
  </si>
  <si>
    <t>July 2024</t>
  </si>
  <si>
    <t>Aug. 2024</t>
  </si>
  <si>
    <t>Sep. 2024</t>
  </si>
  <si>
    <t>Oct. 2024</t>
  </si>
  <si>
    <t>Nov. 2024</t>
  </si>
  <si>
    <t>Dec. 2024</t>
  </si>
  <si>
    <t>Jan. 2025</t>
  </si>
  <si>
    <t>Feb. 2025</t>
  </si>
  <si>
    <t>Mar. 2025</t>
  </si>
  <si>
    <t>Apr. 2025</t>
  </si>
  <si>
    <t>June 2025</t>
  </si>
  <si>
    <t>July 2025</t>
  </si>
  <si>
    <t>Aug. 2025</t>
  </si>
  <si>
    <t>Sep. 2025</t>
  </si>
  <si>
    <t>Oct. 2025</t>
  </si>
  <si>
    <t>Nov. 2025</t>
  </si>
  <si>
    <t>Dec. 2025</t>
  </si>
  <si>
    <t>People in employment</t>
  </si>
  <si>
    <t>Values below 100 reflect an appreciation against the euro.</t>
  </si>
  <si>
    <t>Chart 9: Development of EUR-USD/JPY/CHF/GBP/CNY in 2025 (source: ECB)</t>
  </si>
  <si>
    <t>Non-financials</t>
  </si>
  <si>
    <t>Greece</t>
  </si>
  <si>
    <t>Spain</t>
  </si>
  <si>
    <t>Financial corporations</t>
  </si>
  <si>
    <t>Government</t>
  </si>
  <si>
    <t>Non-financial companies</t>
  </si>
  <si>
    <t>Total</t>
  </si>
  <si>
    <t>absolute</t>
  </si>
  <si>
    <t>relative</t>
  </si>
  <si>
    <t>Quelle: Refinitiv (Monatsendwerte)</t>
  </si>
  <si>
    <t>Interest derivatives</t>
  </si>
  <si>
    <t>Currency derivatives</t>
  </si>
  <si>
    <t>Commodity derivatives</t>
  </si>
  <si>
    <t>Equity derivatives</t>
  </si>
  <si>
    <t>Credit derivatives</t>
  </si>
  <si>
    <t>in € billions</t>
  </si>
  <si>
    <t>Percentage</t>
  </si>
  <si>
    <t>Joint stock banks</t>
  </si>
  <si>
    <t>Savings banks</t>
  </si>
  <si>
    <t>Mortgage banks</t>
  </si>
  <si>
    <t>Raiffeisen cooperatives</t>
  </si>
  <si>
    <t>Volksbank cooperatives</t>
  </si>
  <si>
    <t>Building societies</t>
  </si>
  <si>
    <t>Special-purpose banks</t>
  </si>
  <si>
    <t>Market shares 2024</t>
  </si>
  <si>
    <t xml:space="preserve">NPL ratio consolidated  </t>
  </si>
  <si>
    <t>NPL ratio Austria</t>
  </si>
  <si>
    <t>NPL ratio CESEE</t>
  </si>
  <si>
    <t>Total capital ratio</t>
  </si>
  <si>
    <t>Tier1 capital ratio</t>
  </si>
  <si>
    <t>CET1 capital ratio</t>
  </si>
  <si>
    <t>Debt Securities</t>
  </si>
  <si>
    <t>Bank balances</t>
  </si>
  <si>
    <t>Loans and credit</t>
  </si>
  <si>
    <t>Other assets</t>
  </si>
  <si>
    <t>Debt securities</t>
  </si>
  <si>
    <t>Held-to-maturity bonds</t>
  </si>
  <si>
    <t>Short-term bond funds</t>
  </si>
  <si>
    <t>Bond funds</t>
  </si>
  <si>
    <t>Equity funds</t>
  </si>
  <si>
    <t>Mixed funds</t>
  </si>
  <si>
    <t>Derivative funds</t>
  </si>
  <si>
    <t>Hedge funds of funds</t>
  </si>
  <si>
    <t xml:space="preserve">Short-term bond funds </t>
  </si>
  <si>
    <t>Net Assets by fund category</t>
  </si>
  <si>
    <t>Receipt, transmission</t>
  </si>
  <si>
    <t>New WAG services</t>
  </si>
  <si>
    <t>Investment advice</t>
  </si>
  <si>
    <t>Portfolio management</t>
  </si>
  <si>
    <t>Total client assets</t>
  </si>
  <si>
    <t>Available own funds</t>
  </si>
  <si>
    <t>Own funds requirements</t>
  </si>
  <si>
    <t>Excess solvency ratio</t>
  </si>
  <si>
    <t>Other</t>
  </si>
  <si>
    <t>Incident reporting in 2025: causes according to final reports</t>
  </si>
  <si>
    <t>Human failure</t>
  </si>
  <si>
    <t>Process errors</t>
  </si>
  <si>
    <t>Malicious acts</t>
  </si>
  <si>
    <t>External event</t>
  </si>
  <si>
    <t xml:space="preserve">System failures/disruptions </t>
  </si>
  <si>
    <t>source: FMA</t>
  </si>
  <si>
    <t>Source: OeNB Wohnimmibilien Dashboard, abgerufen am 19.03.2026</t>
  </si>
  <si>
    <t>Date</t>
  </si>
  <si>
    <t>Non-CRE</t>
  </si>
  <si>
    <t>source: OeNB, GKE</t>
  </si>
  <si>
    <t>Foreign AIFs</t>
  </si>
  <si>
    <t xml:space="preserve">Foreign UCITS </t>
  </si>
  <si>
    <t>Investment fraud</t>
  </si>
  <si>
    <t>Banking supervision</t>
  </si>
  <si>
    <t>Money laundering and terrorist financing</t>
  </si>
  <si>
    <t>Insurance and pension supervision</t>
  </si>
  <si>
    <t>Markets and exchanges supervision</t>
  </si>
  <si>
    <t>Securities supervision general</t>
  </si>
  <si>
    <t>FMA general</t>
  </si>
  <si>
    <t>Financial reporting</t>
  </si>
  <si>
    <t>Banking resolution</t>
  </si>
  <si>
    <t xml:space="preserve">Low </t>
  </si>
  <si>
    <t>Elevated</t>
  </si>
  <si>
    <t>High</t>
  </si>
  <si>
    <t>Reviews finding no errors</t>
  </si>
  <si>
    <t>Reviews finding errors</t>
  </si>
  <si>
    <t>Publication ordered</t>
  </si>
  <si>
    <t>Enforcement Reviews</t>
  </si>
  <si>
    <t>Error rate in %</t>
  </si>
  <si>
    <t>Positive</t>
  </si>
  <si>
    <t>Negative</t>
  </si>
  <si>
    <t>Through TREM</t>
  </si>
  <si>
    <t>Nationally</t>
  </si>
  <si>
    <t>Penal orders</t>
  </si>
  <si>
    <t>Penal decisions</t>
  </si>
  <si>
    <t>Admonitions</t>
  </si>
  <si>
    <t>Sanctioned cases</t>
  </si>
  <si>
    <t>Chart 41: Sanctioned cases 
2021–2025</t>
  </si>
  <si>
    <t>Facts reported to public prosecutors</t>
  </si>
  <si>
    <t>Publications</t>
  </si>
  <si>
    <t>Personal</t>
  </si>
  <si>
    <t>Of which legal entities</t>
  </si>
  <si>
    <t>Anonymised</t>
  </si>
  <si>
    <t>None</t>
  </si>
  <si>
    <t>Accelerated</t>
  </si>
  <si>
    <t>Executed, no complaints</t>
  </si>
  <si>
    <t>Complaints</t>
  </si>
  <si>
    <t>with degree</t>
  </si>
  <si>
    <t>with additional qualifications</t>
  </si>
  <si>
    <t>women</t>
  </si>
  <si>
    <t>women in management positions</t>
  </si>
  <si>
    <t>Portion (%)</t>
  </si>
  <si>
    <r>
      <t>Chart 1</t>
    </r>
    <r>
      <rPr>
        <sz val="11"/>
        <rFont val="Source Sans Pro"/>
        <family val="2"/>
        <scheme val="minor"/>
      </rPr>
      <t>: Development of oil and gas prices 2021–2025 (in €, source: Refinitiv)</t>
    </r>
  </si>
  <si>
    <r>
      <t>Chart 2</t>
    </r>
    <r>
      <rPr>
        <sz val="11"/>
        <rFont val="Source Sans Pro"/>
        <family val="2"/>
        <scheme val="minor"/>
      </rPr>
      <t>: Development of the Baltic Dry Index 2021–2025 (source: Refinitiv)</t>
    </r>
  </si>
  <si>
    <r>
      <t>Chart 3</t>
    </r>
    <r>
      <rPr>
        <sz val="11"/>
        <rFont val="Source Sans Pro"/>
        <family val="2"/>
        <scheme val="minor"/>
      </rPr>
      <t>: Development of gross domestic product 2021–2025 (in %, source: Eurostat)</t>
    </r>
  </si>
  <si>
    <r>
      <t xml:space="preserve">Chart 4: </t>
    </r>
    <r>
      <rPr>
        <sz val="11"/>
        <rFont val="Source Sans Pro"/>
        <family val="2"/>
        <scheme val="minor"/>
      </rPr>
      <t>Development of government debt  (source: Eurostat)</t>
    </r>
  </si>
  <si>
    <r>
      <t xml:space="preserve">Chart 4b: </t>
    </r>
    <r>
      <rPr>
        <sz val="11"/>
        <rFont val="Source Sans Pro"/>
        <family val="2"/>
        <scheme val="minor"/>
      </rPr>
      <t>Deficit to GDP (in % of GDP) 2021–2025 (source: Eurostat)</t>
    </r>
  </si>
  <si>
    <r>
      <rPr>
        <b/>
        <sz val="11"/>
        <rFont val="Source Sans Pro"/>
        <family val="2"/>
        <scheme val="minor"/>
      </rPr>
      <t>Chart 5:</t>
    </r>
    <r>
      <rPr>
        <sz val="11"/>
        <rFont val="Source Sans Pro"/>
        <family val="2"/>
        <scheme val="minor"/>
      </rPr>
      <t xml:space="preserve"> Development of inflation 2021–2025 (in %, source: Eurostat)</t>
    </r>
  </si>
  <si>
    <t>(source: Eurostat)</t>
  </si>
  <si>
    <r>
      <t xml:space="preserve">Chart 6: </t>
    </r>
    <r>
      <rPr>
        <sz val="11"/>
        <rFont val="Source Sans Pro"/>
        <family val="2"/>
        <scheme val="minor"/>
      </rPr>
      <t>Development of insolvencies in Austria 2021–2025 (source: Statistics Austria)</t>
    </r>
  </si>
  <si>
    <r>
      <t xml:space="preserve">Chart 7: </t>
    </r>
    <r>
      <rPr>
        <sz val="11"/>
        <rFont val="Source Sans Pro"/>
        <family val="2"/>
        <scheme val="minor"/>
      </rPr>
      <t>Development of job vacancies in Austria 2021–2025 (in thousands, source: HSV, AMS, Eurostat, BMASK)</t>
    </r>
  </si>
  <si>
    <r>
      <rPr>
        <b/>
        <sz val="11"/>
        <color theme="1"/>
        <rFont val="Source Sans Pro"/>
        <family val="2"/>
        <scheme val="minor"/>
      </rPr>
      <t xml:space="preserve">Chart 4: </t>
    </r>
    <r>
      <rPr>
        <sz val="11"/>
        <color theme="1"/>
        <rFont val="Source Sans Pro"/>
        <family val="2"/>
        <scheme val="minor"/>
      </rPr>
      <t>Development of government debt &amp; deficit to GDP (in % of GDP) 2021–2025 (source: Eurostat)</t>
    </r>
  </si>
  <si>
    <t>Chart 8: Development of employment rate in Austria 2021–2025 (in thousands, source: AMS, Eurostat, BMASK)</t>
  </si>
  <si>
    <r>
      <rPr>
        <b/>
        <sz val="11"/>
        <color rgb="FF000000"/>
        <rFont val="Calibri"/>
        <family val="2"/>
      </rPr>
      <t>Chart 10:</t>
    </r>
    <r>
      <rPr>
        <sz val="11"/>
        <color rgb="FF000000"/>
        <rFont val="Calibri"/>
        <family val="2"/>
      </rPr>
      <t xml:space="preserve"> International equity indices in 2025 (percentage change compared with start of year, source: Refinitiv)</t>
    </r>
  </si>
  <si>
    <r>
      <rPr>
        <b/>
        <sz val="11"/>
        <color theme="1"/>
        <rFont val="Source Sans Pro"/>
        <family val="2"/>
        <scheme val="minor"/>
      </rPr>
      <t xml:space="preserve">Chart 11: </t>
    </r>
    <r>
      <rPr>
        <sz val="11"/>
        <color theme="1"/>
        <rFont val="Source Sans Pro"/>
        <family val="2"/>
        <scheme val="minor"/>
      </rPr>
      <t>Yield spreads 2021–2025 (in bp, source: Refinitiv)</t>
    </r>
  </si>
  <si>
    <r>
      <rPr>
        <b/>
        <sz val="11"/>
        <color rgb="FF000000"/>
        <rFont val="Calibri"/>
        <family val="2"/>
      </rPr>
      <t xml:space="preserve">Chart 14: </t>
    </r>
    <r>
      <rPr>
        <sz val="11"/>
        <color rgb="FF000000"/>
        <rFont val="Calibri"/>
        <family val="2"/>
      </rPr>
      <t>Yields on 10-year government bonds 2021–2025 (in %, source: OeNB)</t>
    </r>
  </si>
  <si>
    <t>Source: OeNB</t>
  </si>
  <si>
    <r>
      <t xml:space="preserve">Chart 13: </t>
    </r>
    <r>
      <rPr>
        <sz val="11"/>
        <color theme="1"/>
        <rFont val="Source Sans Pro"/>
        <family val="2"/>
        <scheme val="minor"/>
      </rPr>
      <t>Share of gross issue volume of interest-bearing securities in Austria (in %; source: OeNB, last updated 8 April 2026)</t>
    </r>
  </si>
  <si>
    <r>
      <rPr>
        <b/>
        <sz val="11"/>
        <rFont val="Source Sans Pro"/>
        <family val="2"/>
        <scheme val="minor"/>
      </rPr>
      <t xml:space="preserve">Chart 15: </t>
    </r>
    <r>
      <rPr>
        <sz val="11"/>
        <rFont val="Source Sans Pro"/>
        <family val="2"/>
        <scheme val="minor"/>
      </rPr>
      <t>Outstanding derivatives by asset class based on nominal value (in %, rounded; source: EMIR reports to trade repositories)</t>
    </r>
  </si>
  <si>
    <r>
      <rPr>
        <b/>
        <sz val="11"/>
        <color theme="1"/>
        <rFont val="Source Sans Pro"/>
        <family val="2"/>
        <scheme val="minor"/>
      </rPr>
      <t>Chart 17:</t>
    </r>
    <r>
      <rPr>
        <sz val="11"/>
        <color theme="1"/>
        <rFont val="Source Sans Pro"/>
        <family val="2"/>
        <scheme val="minor"/>
      </rPr>
      <t xml:space="preserve"> Non-performing and irrecoverable loans5 (as % of total loans)</t>
    </r>
  </si>
  <si>
    <r>
      <rPr>
        <b/>
        <sz val="11"/>
        <color theme="1"/>
        <rFont val="Source Sans Pro"/>
        <family val="2"/>
        <scheme val="minor"/>
      </rPr>
      <t xml:space="preserve">Chart 18: </t>
    </r>
    <r>
      <rPr>
        <sz val="11"/>
        <color theme="1"/>
        <rFont val="Source Sans Pro"/>
        <family val="2"/>
        <scheme val="minor"/>
      </rPr>
      <t>Capital base con solidated 2021–2025 (in % of RWA)</t>
    </r>
  </si>
  <si>
    <t>YE 2026</t>
  </si>
  <si>
    <r>
      <t xml:space="preserve">Chart 19: </t>
    </r>
    <r>
      <rPr>
        <sz val="11"/>
        <rFont val="Source Sans Pro"/>
        <family val="2"/>
        <scheme val="minor"/>
      </rPr>
      <t>Aggregated liquidity coverage ratio consolidated 2021–2025, weighted average at year-end (in %)</t>
    </r>
  </si>
  <si>
    <r>
      <rPr>
        <b/>
        <sz val="11"/>
        <rFont val="Source Sans Pro"/>
        <family val="2"/>
        <scheme val="minor"/>
      </rPr>
      <t xml:space="preserve">Chart 20: </t>
    </r>
    <r>
      <rPr>
        <sz val="11"/>
        <rFont val="Source Sans Pro"/>
        <family val="2"/>
        <scheme val="minor"/>
      </rPr>
      <t>Breakdown of investments in 2024 at market values (excluding unit-linked and index-linked life insurance; in %, rounded)</t>
    </r>
  </si>
  <si>
    <t>Chart 21: SCR ratio 2021–2025 (median, in %)</t>
  </si>
  <si>
    <r>
      <t xml:space="preserve">Chart 22: </t>
    </r>
    <r>
      <rPr>
        <sz val="11"/>
        <rFont val="Source Sans Pro"/>
        <family val="2"/>
        <scheme val="minor"/>
      </rPr>
      <t>Types of investment by Pensionskassen in 2025 (in %)</t>
    </r>
  </si>
  <si>
    <r>
      <t xml:space="preserve">Chart 23: </t>
    </r>
    <r>
      <rPr>
        <sz val="11"/>
        <rFont val="Source Sans Pro"/>
        <family val="2"/>
        <scheme val="minor"/>
      </rPr>
      <t>Types of investment by corporate provision company in 2025 (in %)</t>
    </r>
  </si>
  <si>
    <r>
      <rPr>
        <b/>
        <sz val="11"/>
        <color theme="1"/>
        <rFont val="Source Sans Pro"/>
        <family val="2"/>
        <scheme val="minor"/>
      </rPr>
      <t>Chart 24:</t>
    </r>
    <r>
      <rPr>
        <sz val="11"/>
        <color theme="1"/>
        <rFont val="Source Sans Pro"/>
        <family val="2"/>
        <scheme val="minor"/>
      </rPr>
      <t xml:space="preserve"> Fund assets of investment funds 2021–2025 (in € billions)</t>
    </r>
  </si>
  <si>
    <r>
      <t xml:space="preserve">Chart 25: </t>
    </r>
    <r>
      <rPr>
        <sz val="11"/>
        <color theme="1"/>
        <rFont val="Source Sans Pro"/>
        <family val="2"/>
        <scheme val="minor"/>
      </rPr>
      <t>Net inflows/outflows by investement category in 2025 (in € millions)</t>
    </r>
  </si>
  <si>
    <r>
      <t xml:space="preserve">Chart 26: </t>
    </r>
    <r>
      <rPr>
        <sz val="10"/>
        <rFont val="Source Sans Pro"/>
        <family val="2"/>
        <scheme val="minor"/>
      </rPr>
      <t>Fund volumes by investment category (in %, as at 31 Dec. 2025)</t>
    </r>
  </si>
  <si>
    <r>
      <t xml:space="preserve">Chart 27: </t>
    </r>
    <r>
      <rPr>
        <sz val="11"/>
        <rFont val="Source Sans Pro"/>
        <family val="2"/>
        <scheme val="minor"/>
      </rPr>
      <t>Fund assets of real estate funds 2021–2025 (in € billions)</t>
    </r>
  </si>
  <si>
    <r>
      <t xml:space="preserve">Chart 28: </t>
    </r>
    <r>
      <rPr>
        <sz val="11"/>
        <color rgb="FF000000"/>
        <rFont val="Source Sans Pro"/>
        <family val="2"/>
        <scheme val="minor"/>
      </rPr>
      <t xml:space="preserve">Client assets under management by type of service 2021–2025 (in € billions, rounded) </t>
    </r>
  </si>
  <si>
    <r>
      <rPr>
        <b/>
        <sz val="11"/>
        <color theme="1"/>
        <rFont val="Source Sans Pro"/>
        <family val="2"/>
        <scheme val="minor"/>
      </rPr>
      <t xml:space="preserve">Chart 29: </t>
    </r>
    <r>
      <rPr>
        <sz val="11"/>
        <color theme="1"/>
        <rFont val="Source Sans Pro"/>
        <family val="2"/>
        <scheme val="minor"/>
      </rPr>
      <t>Aggregated capital base 2022–2025 (in % and € millions, rounded) Source: IFR reports on the Q4 reporting period 2022-2025 (as at February 2026)</t>
    </r>
  </si>
  <si>
    <r>
      <t xml:space="preserve">Chart 30: </t>
    </r>
    <r>
      <rPr>
        <sz val="11"/>
        <rFont val="Source Sans Pro"/>
        <family val="2"/>
        <scheme val="minor"/>
      </rPr>
      <t>KYC-verified users by country of origin in 2025 (in %, source: FMA)</t>
    </r>
  </si>
  <si>
    <r>
      <t xml:space="preserve">Chart 32: </t>
    </r>
    <r>
      <rPr>
        <sz val="11"/>
        <rFont val="Source Sans Pro"/>
        <family val="2"/>
        <scheme val="minor"/>
      </rPr>
      <t>Incident reporting in 2025: causes according to final reports</t>
    </r>
  </si>
  <si>
    <r>
      <rPr>
        <b/>
        <sz val="11"/>
        <rFont val="Source Sans Pro"/>
        <family val="2"/>
        <scheme val="minor"/>
      </rPr>
      <t>Chart 33:</t>
    </r>
    <r>
      <rPr>
        <sz val="11"/>
        <rFont val="Source Sans Pro"/>
        <family val="2"/>
        <scheme val="minor"/>
      </rPr>
      <t xml:space="preserve"> Affordability of residential real estate in Austria 2005–2025 (source: OeNB residential real estate dashboard, 19 March 2026)</t>
    </r>
  </si>
  <si>
    <r>
      <t xml:space="preserve">Chart 34: </t>
    </r>
    <r>
      <rPr>
        <sz val="11"/>
        <rFont val="Source Sans Pro"/>
        <family val="2"/>
        <scheme val="minor"/>
      </rPr>
      <t xml:space="preserve">NPL volume, commercial real estate finance 2021–2025 (in € billions, source: OeNB, GKE) </t>
    </r>
  </si>
  <si>
    <r>
      <t xml:space="preserve">Chart 35: </t>
    </r>
    <r>
      <rPr>
        <sz val="11"/>
        <color rgb="FF595959"/>
        <rFont val="Source Sans Pro"/>
        <family val="2"/>
        <scheme val="minor"/>
      </rPr>
      <t xml:space="preserve">Number of foreign funds notified for sale in Austria, 2021–2025 </t>
    </r>
  </si>
  <si>
    <r>
      <rPr>
        <b/>
        <sz val="11"/>
        <color theme="1"/>
        <rFont val="Source Sans Pro"/>
        <family val="2"/>
        <scheme val="minor"/>
      </rPr>
      <t xml:space="preserve">Chart 36: </t>
    </r>
    <r>
      <rPr>
        <sz val="11"/>
        <color theme="1"/>
        <rFont val="Source Sans Pro"/>
        <family val="2"/>
        <scheme val="minor"/>
      </rPr>
      <t>Whistleblower reports by area of supervision</t>
    </r>
  </si>
  <si>
    <r>
      <rPr>
        <b/>
        <sz val="11"/>
        <color theme="1"/>
        <rFont val="Source Sans Pro"/>
        <family val="2"/>
        <scheme val="minor"/>
      </rPr>
      <t xml:space="preserve">Chart 37: </t>
    </r>
    <r>
      <rPr>
        <sz val="11"/>
        <color theme="1"/>
        <rFont val="Source Sans Pro"/>
        <family val="2"/>
        <scheme val="minor"/>
      </rPr>
      <t>Conduct risk of banks in 
2025 (%, rounded)</t>
    </r>
  </si>
  <si>
    <r>
      <rPr>
        <b/>
        <sz val="11"/>
        <color theme="1"/>
        <rFont val="Source Sans Pro"/>
        <family val="2"/>
        <scheme val="minor"/>
      </rPr>
      <t>Chart 38:</t>
    </r>
    <r>
      <rPr>
        <sz val="11"/>
        <color theme="1"/>
        <rFont val="Source Sans Pro"/>
        <family val="2"/>
        <scheme val="minor"/>
      </rPr>
      <t xml:space="preserve"> Error rate with enforcement reviews 2021–2025 (in %)</t>
    </r>
  </si>
  <si>
    <r>
      <rPr>
        <b/>
        <sz val="11"/>
        <color theme="1"/>
        <rFont val="Source Sans Pro"/>
        <family val="2"/>
        <scheme val="minor"/>
      </rPr>
      <t>Chart 39:</t>
    </r>
    <r>
      <rPr>
        <sz val="11"/>
        <color theme="1"/>
        <rFont val="Source Sans Pro"/>
        <family val="2"/>
        <scheme val="minor"/>
      </rPr>
      <t xml:space="preserve"> Transaction reports submitted to the FMA 2021–2025 (in millions; source: FMA)</t>
    </r>
  </si>
  <si>
    <r>
      <rPr>
        <b/>
        <sz val="11"/>
        <color rgb="FF000000"/>
        <rFont val="Source Sans Pro"/>
        <family val="2"/>
        <scheme val="minor"/>
      </rPr>
      <t xml:space="preserve">Chart 40: </t>
    </r>
    <r>
      <rPr>
        <sz val="11"/>
        <color rgb="FF000000"/>
        <rFont val="Source Sans Pro"/>
        <family val="2"/>
        <scheme val="minor"/>
      </rPr>
      <t>Administrative penalties and admonitions 2021–2025</t>
    </r>
  </si>
  <si>
    <r>
      <rPr>
        <b/>
        <sz val="11"/>
        <color theme="1"/>
        <rFont val="Source Sans Pro"/>
        <family val="2"/>
        <scheme val="minor"/>
      </rPr>
      <t>Chart 42:</t>
    </r>
    <r>
      <rPr>
        <sz val="11"/>
        <color theme="1"/>
        <rFont val="Source Sans Pro"/>
        <family val="2"/>
        <scheme val="minor"/>
      </rPr>
      <t xml:space="preserve"> Publications of administrative penalties</t>
    </r>
  </si>
  <si>
    <r>
      <rPr>
        <b/>
        <sz val="11"/>
        <color theme="1"/>
        <rFont val="Source Sans Pro"/>
        <family val="2"/>
        <scheme val="minor"/>
      </rPr>
      <t>Chart 44:</t>
    </r>
    <r>
      <rPr>
        <sz val="11"/>
        <color theme="1"/>
        <rFont val="Source Sans Pro"/>
        <family val="2"/>
        <scheme val="minor"/>
      </rPr>
      <t xml:space="preserve"> Facts reported to public prosecutors 2021–2025</t>
    </r>
  </si>
  <si>
    <r>
      <rPr>
        <b/>
        <sz val="11"/>
        <color theme="1"/>
        <rFont val="Source Sans Pro"/>
        <family val="2"/>
        <scheme val="minor"/>
      </rPr>
      <t xml:space="preserve">Chart 43: </t>
    </r>
    <r>
      <rPr>
        <sz val="11"/>
        <color theme="1"/>
        <rFont val="Source Sans Pro"/>
        <family val="2"/>
        <scheme val="minor"/>
      </rPr>
      <t>Complaints to BVwG and accelerated conclusion</t>
    </r>
  </si>
  <si>
    <r>
      <rPr>
        <b/>
        <sz val="11"/>
        <color theme="1"/>
        <rFont val="Source Sans Pro"/>
        <family val="2"/>
        <scheme val="minor"/>
      </rPr>
      <t xml:space="preserve">Chart 45: </t>
    </r>
    <r>
      <rPr>
        <sz val="11"/>
        <color theme="1"/>
        <rFont val="Source Sans Pro"/>
        <family val="2"/>
        <scheme val="minor"/>
      </rPr>
      <t>Statistics of success BVwG and VwGH 2025</t>
    </r>
  </si>
  <si>
    <r>
      <rPr>
        <b/>
        <sz val="11"/>
        <color theme="1"/>
        <rFont val="Source Sans Pro"/>
        <family val="2"/>
        <scheme val="minor"/>
      </rPr>
      <t>Chart 46:</t>
    </r>
    <r>
      <rPr>
        <sz val="11"/>
        <color theme="1"/>
        <rFont val="Source Sans Pro"/>
        <family val="2"/>
        <scheme val="minor"/>
      </rPr>
      <t xml:space="preserve"> Expert organisation FMA</t>
    </r>
  </si>
  <si>
    <t xml:space="preserve">Total organisation </t>
  </si>
  <si>
    <t>Rest</t>
  </si>
  <si>
    <t>breakdown by accounting group (in %)</t>
  </si>
  <si>
    <t xml:space="preserve">Banking supervision </t>
  </si>
  <si>
    <t xml:space="preserve">Securities supervision </t>
  </si>
  <si>
    <t xml:space="preserve">Insurance supervision </t>
  </si>
  <si>
    <t>Pension supervision</t>
  </si>
  <si>
    <r>
      <rPr>
        <b/>
        <sz val="11"/>
        <color theme="1"/>
        <rFont val="Source Sans Pro"/>
        <family val="2"/>
        <scheme val="minor"/>
      </rPr>
      <t>Chart 47:</t>
    </r>
    <r>
      <rPr>
        <sz val="11"/>
        <color theme="1"/>
        <rFont val="Source Sans Pro"/>
        <family val="2"/>
        <scheme val="minor"/>
      </rPr>
      <t xml:space="preserve"> Supervisory costs  in 
2025, breakdown by accounting 
group (in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</si>
</sst>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3" formatCode="_-* #,##0.00_-;\-* #,##0.00_-;_-* &quot;-&quot;??_-;_-@_-"/>
    <numFmt numFmtId="164" formatCode="yyyy\-mm\-dd\ h:mm:ss"/>
    <numFmt numFmtId="165" formatCode="0.0%"/>
    <numFmt numFmtId="166" formatCode="0.0000"/>
    <numFmt numFmtId="167" formatCode="_-* #,##0_-;\-* #,##0_-;_-* &quot;-&quot;??_-;_-@_-"/>
    <numFmt numFmtId="168" formatCode="_-* #,##0.000000_-;\-* #,##0.000000_-;_-* &quot;-&quot;??_-;_-@_-"/>
    <numFmt numFmtId="169" formatCode="0.0"/>
    <numFmt numFmtId="170" formatCode="0.000"/>
  </numFmts>
  <fonts count="29" x14ac:knownFonts="1">
    <font>
      <sz val="11"/>
      <color theme="1"/>
      <name val="Source Sans Pro"/>
      <family val="2"/>
      <scheme val="minor"/>
    </font>
    <font>
      <sz val="11"/>
      <color theme="1"/>
      <name val="Source Sans Pro"/>
      <family val="2"/>
    </font>
    <font>
      <sz val="11"/>
      <color theme="1"/>
      <name val="Source Sans Pro"/>
      <family val="2"/>
      <scheme val="minor"/>
    </font>
    <font>
      <b/>
      <sz val="18"/>
      <color rgb="FF000000"/>
      <name val="Source Sans Pro"/>
      <family val="2"/>
      <scheme val="minor"/>
    </font>
    <font>
      <sz val="11"/>
      <color rgb="FF000000"/>
      <name val="Source Sans Pro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theme="1"/>
      <name val="Source Sans Pro"/>
      <family val="2"/>
      <scheme val="minor"/>
    </font>
    <font>
      <u/>
      <sz val="11"/>
      <color theme="10"/>
      <name val="Source Sans Pro"/>
      <family val="2"/>
      <scheme val="minor"/>
    </font>
    <font>
      <b/>
      <sz val="9"/>
      <color indexed="81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Aptos Narrow"/>
      <family val="2"/>
    </font>
    <font>
      <sz val="14"/>
      <color theme="1"/>
      <name val="Source Sans Pro"/>
      <family val="2"/>
      <scheme val="minor"/>
    </font>
    <font>
      <sz val="11"/>
      <color rgb="FF000000"/>
      <name val="Arial"/>
      <family val="2"/>
    </font>
    <font>
      <sz val="12"/>
      <name val="Arial"/>
      <family val="2"/>
    </font>
    <font>
      <b/>
      <sz val="11"/>
      <name val="Source Sans Pro"/>
      <family val="2"/>
      <scheme val="minor"/>
    </font>
    <font>
      <sz val="11"/>
      <name val="Source Sans Pro"/>
      <family val="2"/>
      <scheme val="minor"/>
    </font>
    <font>
      <b/>
      <sz val="11"/>
      <color rgb="FF000000"/>
      <name val="Calibri"/>
      <family val="2"/>
    </font>
    <font>
      <sz val="8"/>
      <name val="Source Sans Pro"/>
      <family val="2"/>
      <scheme val="minor"/>
    </font>
    <font>
      <b/>
      <sz val="10"/>
      <name val="Source Sans Pro"/>
      <family val="2"/>
      <scheme val="minor"/>
    </font>
    <font>
      <sz val="10"/>
      <name val="Source Sans Pro"/>
      <family val="2"/>
      <scheme val="minor"/>
    </font>
    <font>
      <b/>
      <sz val="11"/>
      <color rgb="FF000000"/>
      <name val="Source Sans Pro"/>
      <family val="2"/>
      <scheme val="minor"/>
    </font>
    <font>
      <sz val="11"/>
      <color rgb="FF595959"/>
      <name val="Source Sans Pro"/>
      <family val="2"/>
      <scheme val="minor"/>
    </font>
    <font>
      <b/>
      <sz val="11"/>
      <color rgb="FF595959"/>
      <name val="Source Sans Pro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 readingOrder="1"/>
    </xf>
    <xf numFmtId="0" fontId="5" fillId="0" borderId="0" xfId="2" applyFont="1"/>
    <xf numFmtId="49" fontId="5" fillId="0" borderId="0" xfId="2" applyNumberFormat="1" applyFont="1"/>
    <xf numFmtId="0" fontId="5" fillId="2" borderId="0" xfId="2" applyFont="1" applyFill="1"/>
    <xf numFmtId="0" fontId="2" fillId="0" borderId="0" xfId="3"/>
    <xf numFmtId="14" fontId="0" fillId="0" borderId="0" xfId="0" applyNumberFormat="1"/>
    <xf numFmtId="14" fontId="2" fillId="0" borderId="0" xfId="3" applyNumberFormat="1"/>
    <xf numFmtId="0" fontId="5" fillId="0" borderId="0" xfId="3" applyFont="1"/>
    <xf numFmtId="165" fontId="0" fillId="0" borderId="0" xfId="1" applyNumberFormat="1" applyFont="1"/>
    <xf numFmtId="0" fontId="10" fillId="0" borderId="0" xfId="2" applyFont="1"/>
    <xf numFmtId="0" fontId="11" fillId="0" borderId="1" xfId="7" applyFont="1" applyBorder="1" applyAlignment="1">
      <alignment horizontal="left"/>
    </xf>
    <xf numFmtId="0" fontId="11" fillId="0" borderId="2" xfId="7" applyFont="1" applyBorder="1" applyAlignment="1">
      <alignment horizontal="left"/>
    </xf>
    <xf numFmtId="3" fontId="12" fillId="0" borderId="0" xfId="2" applyNumberFormat="1" applyFont="1"/>
    <xf numFmtId="0" fontId="11" fillId="0" borderId="0" xfId="7" applyFont="1" applyAlignment="1">
      <alignment horizontal="left"/>
    </xf>
    <xf numFmtId="0" fontId="11" fillId="0" borderId="3" xfId="7" applyFont="1" applyBorder="1" applyAlignment="1">
      <alignment horizontal="left"/>
    </xf>
    <xf numFmtId="0" fontId="6" fillId="0" borderId="0" xfId="7" applyFont="1" applyAlignment="1">
      <alignment horizontal="left"/>
    </xf>
    <xf numFmtId="0" fontId="13" fillId="0" borderId="0" xfId="2" applyFont="1"/>
    <xf numFmtId="0" fontId="14" fillId="0" borderId="4" xfId="8" applyFont="1" applyBorder="1" applyAlignment="1">
      <alignment horizontal="left"/>
    </xf>
    <xf numFmtId="0" fontId="15" fillId="0" borderId="4" xfId="9" applyFont="1" applyBorder="1" applyAlignment="1">
      <alignment horizontal="right"/>
    </xf>
    <xf numFmtId="37" fontId="12" fillId="0" borderId="2" xfId="2" applyNumberFormat="1" applyFont="1" applyBorder="1"/>
    <xf numFmtId="165" fontId="11" fillId="0" borderId="0" xfId="1" applyNumberFormat="1" applyFont="1" applyFill="1"/>
    <xf numFmtId="37" fontId="12" fillId="0" borderId="3" xfId="2" applyNumberFormat="1" applyFont="1" applyBorder="1"/>
    <xf numFmtId="165" fontId="0" fillId="0" borderId="0" xfId="2" applyNumberFormat="1" applyFont="1"/>
    <xf numFmtId="0" fontId="0" fillId="0" borderId="0" xfId="2" applyFont="1" applyAlignment="1">
      <alignment horizontal="right"/>
    </xf>
    <xf numFmtId="0" fontId="5" fillId="0" borderId="4" xfId="2" applyFont="1" applyBorder="1"/>
    <xf numFmtId="0" fontId="5" fillId="0" borderId="5" xfId="2" applyFont="1" applyBorder="1" applyAlignment="1">
      <alignment horizontal="right" vertical="top"/>
    </xf>
    <xf numFmtId="165" fontId="0" fillId="0" borderId="5" xfId="2" applyNumberFormat="1" applyFont="1" applyBorder="1"/>
    <xf numFmtId="0" fontId="7" fillId="0" borderId="0" xfId="0" applyFont="1"/>
    <xf numFmtId="0" fontId="0" fillId="0" borderId="5" xfId="0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7" fontId="0" fillId="0" borderId="0" xfId="0" applyNumberFormat="1"/>
    <xf numFmtId="2" fontId="0" fillId="0" borderId="0" xfId="0" applyNumberFormat="1"/>
    <xf numFmtId="166" fontId="0" fillId="0" borderId="5" xfId="0" applyNumberFormat="1" applyBorder="1"/>
    <xf numFmtId="3" fontId="0" fillId="0" borderId="0" xfId="2" applyNumberFormat="1" applyFont="1"/>
    <xf numFmtId="0" fontId="16" fillId="0" borderId="0" xfId="2" applyFont="1"/>
    <xf numFmtId="43" fontId="0" fillId="0" borderId="0" xfId="10" applyFont="1"/>
    <xf numFmtId="8" fontId="0" fillId="0" borderId="0" xfId="10" applyNumberFormat="1" applyFont="1"/>
    <xf numFmtId="10" fontId="0" fillId="0" borderId="0" xfId="1" applyNumberFormat="1" applyFont="1"/>
    <xf numFmtId="167" fontId="0" fillId="0" borderId="0" xfId="10" applyNumberFormat="1" applyFont="1"/>
    <xf numFmtId="3" fontId="6" fillId="0" borderId="0" xfId="2" applyNumberFormat="1" applyFont="1" applyAlignment="1">
      <alignment vertical="top"/>
    </xf>
    <xf numFmtId="168" fontId="0" fillId="0" borderId="0" xfId="0" applyNumberFormat="1"/>
    <xf numFmtId="0" fontId="1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2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readingOrder="1"/>
    </xf>
    <xf numFmtId="0" fontId="14" fillId="0" borderId="0" xfId="2" applyFont="1" applyAlignment="1">
      <alignment horizontal="right"/>
    </xf>
    <xf numFmtId="0" fontId="14" fillId="2" borderId="0" xfId="2" applyFont="1" applyFill="1" applyAlignment="1">
      <alignment horizontal="right"/>
    </xf>
    <xf numFmtId="0" fontId="18" fillId="0" borderId="0" xfId="2" applyFont="1"/>
    <xf numFmtId="0" fontId="0" fillId="0" borderId="0" xfId="2" applyFont="1"/>
    <xf numFmtId="0" fontId="0" fillId="2" borderId="0" xfId="2" applyFont="1" applyFill="1"/>
    <xf numFmtId="0" fontId="0" fillId="2" borderId="0" xfId="2" applyFont="1" applyFill="1" applyAlignment="1">
      <alignment horizontal="right"/>
    </xf>
    <xf numFmtId="0" fontId="10" fillId="0" borderId="0" xfId="2" applyFont="1" applyAlignment="1">
      <alignment horizontal="right"/>
    </xf>
    <xf numFmtId="0" fontId="10" fillId="2" borderId="0" xfId="2" applyFont="1" applyFill="1" applyAlignment="1">
      <alignment horizontal="right"/>
    </xf>
    <xf numFmtId="0" fontId="0" fillId="0" borderId="0" xfId="0" applyAlignment="1">
      <alignment horizontal="left" vertical="center" wrapText="1"/>
    </xf>
    <xf numFmtId="0" fontId="19" fillId="0" borderId="0" xfId="0" applyFont="1"/>
    <xf numFmtId="1" fontId="0" fillId="0" borderId="0" xfId="0" applyNumberFormat="1"/>
    <xf numFmtId="0" fontId="20" fillId="0" borderId="0" xfId="0" applyFont="1" applyAlignment="1">
      <alignment horizontal="left" vertical="center" readingOrder="1"/>
    </xf>
    <xf numFmtId="0" fontId="21" fillId="0" borderId="0" xfId="0" applyFont="1" applyAlignment="1">
      <alignment horizontal="left" vertical="center" readingOrder="1"/>
    </xf>
    <xf numFmtId="169" fontId="5" fillId="0" borderId="0" xfId="2" applyNumberFormat="1" applyFont="1"/>
    <xf numFmtId="0" fontId="7" fillId="0" borderId="0" xfId="0" applyFont="1" applyAlignment="1">
      <alignment horizontal="left"/>
    </xf>
    <xf numFmtId="3" fontId="0" fillId="0" borderId="0" xfId="0" applyNumberFormat="1"/>
    <xf numFmtId="14" fontId="7" fillId="0" borderId="0" xfId="0" applyNumberFormat="1" applyFont="1" applyAlignment="1">
      <alignment horizontal="left"/>
    </xf>
    <xf numFmtId="9" fontId="0" fillId="0" borderId="0" xfId="1" applyFont="1" applyBorder="1"/>
    <xf numFmtId="0" fontId="7" fillId="0" borderId="0" xfId="0" applyFont="1" applyAlignment="1">
      <alignment horizontal="left" vertical="center"/>
    </xf>
    <xf numFmtId="0" fontId="10" fillId="0" borderId="4" xfId="2" applyFont="1" applyBorder="1"/>
    <xf numFmtId="3" fontId="12" fillId="3" borderId="6" xfId="2" applyNumberFormat="1" applyFont="1" applyFill="1" applyBorder="1"/>
    <xf numFmtId="0" fontId="0" fillId="0" borderId="5" xfId="0" applyBorder="1" applyAlignment="1">
      <alignment wrapText="1"/>
    </xf>
    <xf numFmtId="43" fontId="7" fillId="0" borderId="5" xfId="10" applyFont="1" applyBorder="1" applyAlignment="1">
      <alignment horizontal="right"/>
    </xf>
    <xf numFmtId="43" fontId="0" fillId="0" borderId="5" xfId="10" applyFont="1" applyBorder="1" applyAlignment="1">
      <alignment horizontal="right"/>
    </xf>
    <xf numFmtId="43" fontId="7" fillId="0" borderId="5" xfId="10" applyFont="1" applyBorder="1"/>
    <xf numFmtId="43" fontId="0" fillId="0" borderId="5" xfId="10" applyFont="1" applyBorder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70" fontId="0" fillId="0" borderId="5" xfId="0" applyNumberFormat="1" applyBorder="1"/>
    <xf numFmtId="170" fontId="0" fillId="0" borderId="7" xfId="0" applyNumberFormat="1" applyBorder="1"/>
    <xf numFmtId="0" fontId="0" fillId="0" borderId="8" xfId="0" applyBorder="1"/>
    <xf numFmtId="0" fontId="24" fillId="0" borderId="0" xfId="0" applyFont="1" applyAlignment="1">
      <alignment horizontal="left" vertical="center" readingOrder="1"/>
    </xf>
    <xf numFmtId="0" fontId="26" fillId="0" borderId="0" xfId="0" applyFont="1" applyAlignment="1">
      <alignment horizontal="left" vertical="center" readingOrder="1"/>
    </xf>
    <xf numFmtId="0" fontId="28" fillId="0" borderId="0" xfId="0" applyFont="1" applyAlignment="1">
      <alignment horizontal="left" vertical="center" readingOrder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1">
    <cellStyle name="Hyperlink" xfId="6" xr:uid="{08F9694F-86A7-4E17-A5F8-08557FDC8778}"/>
    <cellStyle name="Komma" xfId="10" builtinId="3"/>
    <cellStyle name="Komma 2" xfId="5" xr:uid="{6F407117-A97D-4C50-8090-79EFD201D527}"/>
    <cellStyle name="Normal" xfId="2" xr:uid="{F2B918C2-FFEB-459E-88DE-1D5813E50A25}"/>
    <cellStyle name="Prozent" xfId="1" builtinId="5"/>
    <cellStyle name="Standard" xfId="0" builtinId="0"/>
    <cellStyle name="Standard 2" xfId="4" xr:uid="{2FA2CF10-5756-48DD-A32C-71B2B3711BB1}"/>
    <cellStyle name="Standard 4" xfId="3" xr:uid="{82A80520-ECEB-411E-81BB-93908968FE3E}"/>
    <cellStyle name="Standard 6" xfId="7" xr:uid="{BE041940-B233-43A8-A74A-4936CCD500B4}"/>
    <cellStyle name="Standard_Tabelle1" xfId="8" xr:uid="{8C7BD520-ABBE-4C73-A5F7-340496F802B0}"/>
    <cellStyle name="Standard_Tabelle3" xfId="9" xr:uid="{BF14B938-61DF-409E-843D-AC34DEA8DB1B}"/>
  </cellStyles>
  <dxfs count="0"/>
  <tableStyles count="0" defaultTableStyle="TableStyleMedium9" defaultPivotStyle="PivotStyleLight16"/>
  <colors>
    <mruColors>
      <color rgb="FF595959"/>
      <color rgb="FF008CA5"/>
      <color rgb="FFEC6600"/>
      <color rgb="FF005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1</a:t>
            </a:r>
            <a:r>
              <a:rPr lang="de-DE" sz="1400" b="0" i="0" u="none" strike="noStrike" baseline="0"/>
              <a:t>: Development of oil and gas prices 2021–2025 (in €, source: Refinitiv)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'Ch. 1  Oil, Electricity and G'!$A$4:$A$23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Q1 2024</c:v>
                </c:pt>
                <c:pt idx="13">
                  <c:v>Q2 2024</c:v>
                </c:pt>
                <c:pt idx="14">
                  <c:v>Q3 2024</c:v>
                </c:pt>
                <c:pt idx="15">
                  <c:v>Q4 2024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'Ch. 1  Oil, Electricity and G'!$B$4:$B$23</c:f>
              <c:numCache>
                <c:formatCode>General</c:formatCode>
                <c:ptCount val="20"/>
                <c:pt idx="0">
                  <c:v>63.52</c:v>
                </c:pt>
                <c:pt idx="1">
                  <c:v>75.25</c:v>
                </c:pt>
                <c:pt idx="2">
                  <c:v>78.56</c:v>
                </c:pt>
                <c:pt idx="3">
                  <c:v>78.400000000000006</c:v>
                </c:pt>
                <c:pt idx="4">
                  <c:v>107.46</c:v>
                </c:pt>
                <c:pt idx="5">
                  <c:v>114.93</c:v>
                </c:pt>
                <c:pt idx="6">
                  <c:v>88.18</c:v>
                </c:pt>
                <c:pt idx="7">
                  <c:v>84.92</c:v>
                </c:pt>
                <c:pt idx="8">
                  <c:v>79.760000000000005</c:v>
                </c:pt>
                <c:pt idx="9">
                  <c:v>74.510000000000005</c:v>
                </c:pt>
                <c:pt idx="10">
                  <c:v>95.41</c:v>
                </c:pt>
                <c:pt idx="11">
                  <c:v>77.69</c:v>
                </c:pt>
                <c:pt idx="12">
                  <c:v>87.42</c:v>
                </c:pt>
                <c:pt idx="13">
                  <c:v>86.43</c:v>
                </c:pt>
                <c:pt idx="14">
                  <c:v>71.95</c:v>
                </c:pt>
                <c:pt idx="15">
                  <c:v>74.739999999999995</c:v>
                </c:pt>
                <c:pt idx="16">
                  <c:v>74.78</c:v>
                </c:pt>
                <c:pt idx="17">
                  <c:v>67.650000000000006</c:v>
                </c:pt>
                <c:pt idx="18">
                  <c:v>67.08</c:v>
                </c:pt>
                <c:pt idx="19">
                  <c:v>60.85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B-473A-A9C7-0A823860533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'Ch. 1  Oil, Electricity and G'!$A$4:$A$23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Q1 2024</c:v>
                </c:pt>
                <c:pt idx="13">
                  <c:v>Q2 2024</c:v>
                </c:pt>
                <c:pt idx="14">
                  <c:v>Q3 2024</c:v>
                </c:pt>
                <c:pt idx="15">
                  <c:v>Q4 2024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'Ch. 1  Oil, Electricity and G'!$C$4:$C$23</c:f>
              <c:numCache>
                <c:formatCode>General</c:formatCode>
                <c:ptCount val="20"/>
                <c:pt idx="0">
                  <c:v>18.91</c:v>
                </c:pt>
                <c:pt idx="1">
                  <c:v>34.51</c:v>
                </c:pt>
                <c:pt idx="2">
                  <c:v>82.33</c:v>
                </c:pt>
                <c:pt idx="3">
                  <c:v>75.180000000000007</c:v>
                </c:pt>
                <c:pt idx="4">
                  <c:v>122.52</c:v>
                </c:pt>
                <c:pt idx="5">
                  <c:v>145.85</c:v>
                </c:pt>
                <c:pt idx="6">
                  <c:v>191.68</c:v>
                </c:pt>
                <c:pt idx="7">
                  <c:v>73.540000000000006</c:v>
                </c:pt>
                <c:pt idx="8">
                  <c:v>47.72</c:v>
                </c:pt>
                <c:pt idx="9">
                  <c:v>36</c:v>
                </c:pt>
                <c:pt idx="10">
                  <c:v>42.46</c:v>
                </c:pt>
                <c:pt idx="11">
                  <c:v>33.03</c:v>
                </c:pt>
                <c:pt idx="12">
                  <c:v>27.6</c:v>
                </c:pt>
                <c:pt idx="13">
                  <c:v>34.35</c:v>
                </c:pt>
                <c:pt idx="14">
                  <c:v>39.630000000000003</c:v>
                </c:pt>
                <c:pt idx="15">
                  <c:v>50.03</c:v>
                </c:pt>
                <c:pt idx="16">
                  <c:v>41.68</c:v>
                </c:pt>
                <c:pt idx="17">
                  <c:v>34.340000000000003</c:v>
                </c:pt>
                <c:pt idx="18">
                  <c:v>32.57</c:v>
                </c:pt>
                <c:pt idx="19">
                  <c:v>29.45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0-4155-8848-8AE900E52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81744"/>
        <c:axId val="9780304"/>
      </c:lineChart>
      <c:catAx>
        <c:axId val="978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80304"/>
        <c:crosses val="autoZero"/>
        <c:auto val="1"/>
        <c:lblAlgn val="ctr"/>
        <c:lblOffset val="100"/>
        <c:noMultiLvlLbl val="0"/>
      </c:catAx>
      <c:valAx>
        <c:axId val="9780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8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DE" sz="1400" b="1" i="0" u="none" strike="noStrike" baseline="0"/>
              <a:t>Chart 7: </a:t>
            </a:r>
            <a:r>
              <a:rPr lang="de-DE" sz="1400" b="0" i="0" u="none" strike="noStrike" baseline="0"/>
              <a:t>Development of job vacancies in Austria 2021–2025 (source: HSV, AMS, Eurostat, BMASK)</a:t>
            </a:r>
            <a:endParaRPr lang="de-DE"/>
          </a:p>
        </c:rich>
      </c:tx>
      <c:layout>
        <c:manualLayout>
          <c:xMode val="edge"/>
          <c:yMode val="edge"/>
          <c:x val="0.13313715197365036"/>
          <c:y val="2.1680216802168022E-2"/>
        </c:manualLayout>
      </c:layout>
      <c:overlay val="0"/>
      <c:spPr>
        <a:noFill/>
        <a:ln w="9525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Job vacancies</c:v>
          </c:tx>
          <c:spPr>
            <a:ln w="28575" cap="rnd" cmpd="sng">
              <a:solidFill>
                <a:schemeClr val="accent4"/>
              </a:solidFill>
              <a:round/>
            </a:ln>
          </c:spPr>
          <c:marker>
            <c:symbol val="none"/>
          </c:marker>
          <c:dLbls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95-4C33-B865-6B3A561C4D4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60"/>
              <c:pt idx="0">
                <c:v>Jan. 2021</c:v>
              </c:pt>
              <c:pt idx="1">
                <c:v>Feb. 2021</c:v>
              </c:pt>
              <c:pt idx="2">
                <c:v>Mar. 2021</c:v>
              </c:pt>
              <c:pt idx="3">
                <c:v>Apr. 2021</c:v>
              </c:pt>
              <c:pt idx="4">
                <c:v>May 2021</c:v>
              </c:pt>
              <c:pt idx="5">
                <c:v>June 2021</c:v>
              </c:pt>
              <c:pt idx="6">
                <c:v>July 2021</c:v>
              </c:pt>
              <c:pt idx="7">
                <c:v>Aug. 2021</c:v>
              </c:pt>
              <c:pt idx="8">
                <c:v>Sep. 2021</c:v>
              </c:pt>
              <c:pt idx="9">
                <c:v>Oct. 2021</c:v>
              </c:pt>
              <c:pt idx="10">
                <c:v>Nov. 2021</c:v>
              </c:pt>
              <c:pt idx="11">
                <c:v>Dec. 2021</c:v>
              </c:pt>
              <c:pt idx="12">
                <c:v>Jan. 2022</c:v>
              </c:pt>
              <c:pt idx="13">
                <c:v>Feb. 2022</c:v>
              </c:pt>
              <c:pt idx="14">
                <c:v>Mar. 2022</c:v>
              </c:pt>
              <c:pt idx="15">
                <c:v>Apr. 2022</c:v>
              </c:pt>
              <c:pt idx="16">
                <c:v>May 2022</c:v>
              </c:pt>
              <c:pt idx="17">
                <c:v>June 2022</c:v>
              </c:pt>
              <c:pt idx="18">
                <c:v>July 2022</c:v>
              </c:pt>
              <c:pt idx="19">
                <c:v>Aug. 2022</c:v>
              </c:pt>
              <c:pt idx="20">
                <c:v>Sep. 2022</c:v>
              </c:pt>
              <c:pt idx="21">
                <c:v>Oct. 2022</c:v>
              </c:pt>
              <c:pt idx="22">
                <c:v>Nov. 2022</c:v>
              </c:pt>
              <c:pt idx="23">
                <c:v>Dec. 2022</c:v>
              </c:pt>
              <c:pt idx="24">
                <c:v>Jan. 2023</c:v>
              </c:pt>
              <c:pt idx="25">
                <c:v>Feb. 2023</c:v>
              </c:pt>
              <c:pt idx="26">
                <c:v>Mar. 2023</c:v>
              </c:pt>
              <c:pt idx="27">
                <c:v>Apr. 2023</c:v>
              </c:pt>
              <c:pt idx="28">
                <c:v>May 2023</c:v>
              </c:pt>
              <c:pt idx="29">
                <c:v>June 2023</c:v>
              </c:pt>
              <c:pt idx="30">
                <c:v>July 2023</c:v>
              </c:pt>
              <c:pt idx="31">
                <c:v>Aug. 2023</c:v>
              </c:pt>
              <c:pt idx="32">
                <c:v>Sep. 2023</c:v>
              </c:pt>
              <c:pt idx="33">
                <c:v>Oct. 2023</c:v>
              </c:pt>
              <c:pt idx="34">
                <c:v>Nov. 2023</c:v>
              </c:pt>
              <c:pt idx="35">
                <c:v>Dec. 2023</c:v>
              </c:pt>
              <c:pt idx="36">
                <c:v>Jan. 2024</c:v>
              </c:pt>
              <c:pt idx="37">
                <c:v>Feb. 2024</c:v>
              </c:pt>
              <c:pt idx="38">
                <c:v>Mar. 2024</c:v>
              </c:pt>
              <c:pt idx="39">
                <c:v>Apr. 2024</c:v>
              </c:pt>
              <c:pt idx="40">
                <c:v>May 2024</c:v>
              </c:pt>
              <c:pt idx="41">
                <c:v>June 2024</c:v>
              </c:pt>
              <c:pt idx="42">
                <c:v>July 2024</c:v>
              </c:pt>
              <c:pt idx="43">
                <c:v>Aug. 2024</c:v>
              </c:pt>
              <c:pt idx="44">
                <c:v>Sep. 2024</c:v>
              </c:pt>
              <c:pt idx="45">
                <c:v>Oct. 2024</c:v>
              </c:pt>
              <c:pt idx="46">
                <c:v>Nov. 2024</c:v>
              </c:pt>
              <c:pt idx="47">
                <c:v>Dec. 2024</c:v>
              </c:pt>
              <c:pt idx="48">
                <c:v>Jan. 2025</c:v>
              </c:pt>
              <c:pt idx="49">
                <c:v>Feb. 2025</c:v>
              </c:pt>
              <c:pt idx="50">
                <c:v>Mar. 2025</c:v>
              </c:pt>
              <c:pt idx="51">
                <c:v>Apr. 2025</c:v>
              </c:pt>
              <c:pt idx="52">
                <c:v>May 2025</c:v>
              </c:pt>
              <c:pt idx="53">
                <c:v>June 2025</c:v>
              </c:pt>
              <c:pt idx="54">
                <c:v>July 2025</c:v>
              </c:pt>
              <c:pt idx="55">
                <c:v>Aug. 2025</c:v>
              </c:pt>
              <c:pt idx="56">
                <c:v>Sep. 2025</c:v>
              </c:pt>
              <c:pt idx="57">
                <c:v>Oct. 2025</c:v>
              </c:pt>
              <c:pt idx="58">
                <c:v>Nov. 2025</c:v>
              </c:pt>
              <c:pt idx="59">
                <c:v>Dec. 2025</c:v>
              </c:pt>
            </c:strLit>
          </c:cat>
          <c:val>
            <c:numLit>
              <c:formatCode>General</c:formatCode>
              <c:ptCount val="60"/>
              <c:pt idx="0">
                <c:v>58.347000000000001</c:v>
              </c:pt>
              <c:pt idx="1">
                <c:v>65.444000000000003</c:v>
              </c:pt>
              <c:pt idx="2">
                <c:v>74.010999999999996</c:v>
              </c:pt>
              <c:pt idx="3">
                <c:v>81.028000000000006</c:v>
              </c:pt>
              <c:pt idx="4">
                <c:v>97.632000000000005</c:v>
              </c:pt>
              <c:pt idx="5">
                <c:v>108.96599999999999</c:v>
              </c:pt>
              <c:pt idx="6">
                <c:v>112.949</c:v>
              </c:pt>
              <c:pt idx="7">
                <c:v>113.849</c:v>
              </c:pt>
              <c:pt idx="8">
                <c:v>113.69</c:v>
              </c:pt>
              <c:pt idx="9">
                <c:v>112.155</c:v>
              </c:pt>
              <c:pt idx="10">
                <c:v>100.78100000000001</c:v>
              </c:pt>
              <c:pt idx="11">
                <c:v>102.193</c:v>
              </c:pt>
              <c:pt idx="12">
                <c:v>109.53400000000001</c:v>
              </c:pt>
              <c:pt idx="13">
                <c:v>118.996</c:v>
              </c:pt>
              <c:pt idx="14">
                <c:v>123.89700000000001</c:v>
              </c:pt>
              <c:pt idx="15">
                <c:v>128.77699999999999</c:v>
              </c:pt>
              <c:pt idx="16">
                <c:v>138.13399999999999</c:v>
              </c:pt>
              <c:pt idx="17">
                <c:v>141.13900000000001</c:v>
              </c:pt>
              <c:pt idx="18">
                <c:v>137.82599999999999</c:v>
              </c:pt>
              <c:pt idx="19">
                <c:v>133.428</c:v>
              </c:pt>
              <c:pt idx="20">
                <c:v>128.55500000000001</c:v>
              </c:pt>
              <c:pt idx="21">
                <c:v>122.77800000000001</c:v>
              </c:pt>
              <c:pt idx="22">
                <c:v>113.18</c:v>
              </c:pt>
              <c:pt idx="23">
                <c:v>109.797</c:v>
              </c:pt>
              <c:pt idx="24">
                <c:v>107.518</c:v>
              </c:pt>
              <c:pt idx="25">
                <c:v>111.36199999999999</c:v>
              </c:pt>
              <c:pt idx="26">
                <c:v>112.684</c:v>
              </c:pt>
              <c:pt idx="27">
                <c:v>115.09399999999999</c:v>
              </c:pt>
              <c:pt idx="28">
                <c:v>117.16800000000001</c:v>
              </c:pt>
              <c:pt idx="29">
                <c:v>118.566</c:v>
              </c:pt>
              <c:pt idx="30">
                <c:v>113.81699999999999</c:v>
              </c:pt>
              <c:pt idx="31">
                <c:v>109.813</c:v>
              </c:pt>
              <c:pt idx="32">
                <c:v>106.414</c:v>
              </c:pt>
              <c:pt idx="33">
                <c:v>101.06699999999999</c:v>
              </c:pt>
              <c:pt idx="34">
                <c:v>95.03</c:v>
              </c:pt>
              <c:pt idx="35">
                <c:v>92.284000000000006</c:v>
              </c:pt>
              <c:pt idx="36">
                <c:v>87.155000000000001</c:v>
              </c:pt>
              <c:pt idx="37">
                <c:v>90.328999999999994</c:v>
              </c:pt>
              <c:pt idx="38">
                <c:v>91.972999999999999</c:v>
              </c:pt>
              <c:pt idx="39">
                <c:v>93.897999999999996</c:v>
              </c:pt>
              <c:pt idx="40">
                <c:v>96.879000000000005</c:v>
              </c:pt>
              <c:pt idx="41">
                <c:v>97.915000000000006</c:v>
              </c:pt>
              <c:pt idx="42">
                <c:v>94.504000000000005</c:v>
              </c:pt>
              <c:pt idx="43">
                <c:v>92.826999999999998</c:v>
              </c:pt>
              <c:pt idx="44">
                <c:v>91.567999999999998</c:v>
              </c:pt>
              <c:pt idx="45">
                <c:v>87.483999999999995</c:v>
              </c:pt>
              <c:pt idx="46">
                <c:v>82.855000000000004</c:v>
              </c:pt>
              <c:pt idx="47">
                <c:v>80.739999999999995</c:v>
              </c:pt>
              <c:pt idx="48">
                <c:v>76.477999999999994</c:v>
              </c:pt>
              <c:pt idx="49">
                <c:v>80.274000000000001</c:v>
              </c:pt>
              <c:pt idx="50">
                <c:v>81.739999999999995</c:v>
              </c:pt>
              <c:pt idx="51">
                <c:v>81.997</c:v>
              </c:pt>
              <c:pt idx="52">
                <c:v>83.67</c:v>
              </c:pt>
              <c:pt idx="53">
                <c:v>84.356999999999999</c:v>
              </c:pt>
              <c:pt idx="54">
                <c:v>82.221999999999994</c:v>
              </c:pt>
              <c:pt idx="55">
                <c:v>80.837999999999994</c:v>
              </c:pt>
              <c:pt idx="56">
                <c:v>78.677000000000007</c:v>
              </c:pt>
              <c:pt idx="57">
                <c:v>76.289000000000001</c:v>
              </c:pt>
              <c:pt idx="58">
                <c:v>71.933000000000007</c:v>
              </c:pt>
              <c:pt idx="59">
                <c:v>67.647000000000006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02-4616-A8E8-6428A2C8E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99364"/>
        <c:axId val="3241099"/>
      </c:lineChart>
      <c:catAx>
        <c:axId val="45099364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0"/>
        <c:majorTickMark val="none"/>
        <c:minorTickMark val="cross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3241099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241099"/>
        <c:scaling>
          <c:orientation val="minMax"/>
          <c:max val="150"/>
          <c:min val="40"/>
        </c:scaling>
        <c:delete val="0"/>
        <c:axPos val="l"/>
        <c:majorGridlines>
          <c:spPr>
            <a:ln w="9525" cap="flat" cmpd="sng">
              <a:noFill/>
              <a:round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45099364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DE" sz="1400" b="1" i="0" u="none" strike="noStrike" baseline="0"/>
              <a:t>Chart 8: </a:t>
            </a:r>
            <a:r>
              <a:rPr lang="de-DE" sz="1400" b="0" i="0" u="none" strike="noStrike" baseline="0"/>
              <a:t>Development of people in employment in Austria 2021–2025 (in thousands, source: AMS, Eurostat, BMASK)</a:t>
            </a:r>
            <a:endParaRPr lang="en-US"/>
          </a:p>
        </c:rich>
      </c:tx>
      <c:overlay val="0"/>
      <c:spPr>
        <a:noFill/>
        <a:ln w="9525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People in employment</c:v>
          </c:tx>
          <c:spPr>
            <a:ln w="28575" cap="rnd" cmpd="sng">
              <a:solidFill>
                <a:schemeClr val="accent3"/>
              </a:solidFill>
              <a:round/>
            </a:ln>
          </c:spPr>
          <c:marker>
            <c:symbol val="none"/>
          </c:marker>
          <c:dLbls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4-48DD-9158-B22BD66D7A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60"/>
              <c:pt idx="0">
                <c:v>Jan. 2021</c:v>
              </c:pt>
              <c:pt idx="1">
                <c:v>Feb. 2021</c:v>
              </c:pt>
              <c:pt idx="2">
                <c:v>Mar. 2021</c:v>
              </c:pt>
              <c:pt idx="3">
                <c:v>Apr. 2021</c:v>
              </c:pt>
              <c:pt idx="4">
                <c:v>May 2021</c:v>
              </c:pt>
              <c:pt idx="5">
                <c:v>June 2021</c:v>
              </c:pt>
              <c:pt idx="6">
                <c:v>July 2021</c:v>
              </c:pt>
              <c:pt idx="7">
                <c:v>Aug. 2021</c:v>
              </c:pt>
              <c:pt idx="8">
                <c:v>Sep. 2021</c:v>
              </c:pt>
              <c:pt idx="9">
                <c:v>Oct. 2021</c:v>
              </c:pt>
              <c:pt idx="10">
                <c:v>Nov. 2021</c:v>
              </c:pt>
              <c:pt idx="11">
                <c:v>Dec. 2021</c:v>
              </c:pt>
              <c:pt idx="12">
                <c:v>Jan. 2022</c:v>
              </c:pt>
              <c:pt idx="13">
                <c:v>Feb. 2022</c:v>
              </c:pt>
              <c:pt idx="14">
                <c:v>Mar. 2022</c:v>
              </c:pt>
              <c:pt idx="15">
                <c:v>Apr. 2022</c:v>
              </c:pt>
              <c:pt idx="16">
                <c:v>May 2022</c:v>
              </c:pt>
              <c:pt idx="17">
                <c:v>June 2022</c:v>
              </c:pt>
              <c:pt idx="18">
                <c:v>July 2022</c:v>
              </c:pt>
              <c:pt idx="19">
                <c:v>Aug. 2022</c:v>
              </c:pt>
              <c:pt idx="20">
                <c:v>Sep. 2022</c:v>
              </c:pt>
              <c:pt idx="21">
                <c:v>Oct. 2022</c:v>
              </c:pt>
              <c:pt idx="22">
                <c:v>Nov. 2022</c:v>
              </c:pt>
              <c:pt idx="23">
                <c:v>Dec. 2022</c:v>
              </c:pt>
              <c:pt idx="24">
                <c:v>Jan. 2023</c:v>
              </c:pt>
              <c:pt idx="25">
                <c:v>Feb. 2023</c:v>
              </c:pt>
              <c:pt idx="26">
                <c:v>Mar. 2023</c:v>
              </c:pt>
              <c:pt idx="27">
                <c:v>Apr. 2023</c:v>
              </c:pt>
              <c:pt idx="28">
                <c:v>May 2023</c:v>
              </c:pt>
              <c:pt idx="29">
                <c:v>June 2023</c:v>
              </c:pt>
              <c:pt idx="30">
                <c:v>July 2023</c:v>
              </c:pt>
              <c:pt idx="31">
                <c:v>Aug. 2023</c:v>
              </c:pt>
              <c:pt idx="32">
                <c:v>Sep. 2023</c:v>
              </c:pt>
              <c:pt idx="33">
                <c:v>Oct. 2023</c:v>
              </c:pt>
              <c:pt idx="34">
                <c:v>Nov. 2023</c:v>
              </c:pt>
              <c:pt idx="35">
                <c:v>Dec. 2023</c:v>
              </c:pt>
              <c:pt idx="36">
                <c:v>Jan. 2024</c:v>
              </c:pt>
              <c:pt idx="37">
                <c:v>Feb. 2024</c:v>
              </c:pt>
              <c:pt idx="38">
                <c:v>Mar. 2024</c:v>
              </c:pt>
              <c:pt idx="39">
                <c:v>Apr. 2024</c:v>
              </c:pt>
              <c:pt idx="40">
                <c:v>May 2024</c:v>
              </c:pt>
              <c:pt idx="41">
                <c:v>June 2024</c:v>
              </c:pt>
              <c:pt idx="42">
                <c:v>July 2024</c:v>
              </c:pt>
              <c:pt idx="43">
                <c:v>Aug. 2024</c:v>
              </c:pt>
              <c:pt idx="44">
                <c:v>Sep. 2024</c:v>
              </c:pt>
              <c:pt idx="45">
                <c:v>Oct. 2024</c:v>
              </c:pt>
              <c:pt idx="46">
                <c:v>Nov. 2024</c:v>
              </c:pt>
              <c:pt idx="47">
                <c:v>Dec. 2024</c:v>
              </c:pt>
              <c:pt idx="48">
                <c:v>Jan. 2025</c:v>
              </c:pt>
              <c:pt idx="49">
                <c:v>Feb. 2025</c:v>
              </c:pt>
              <c:pt idx="50">
                <c:v>Mar. 2025</c:v>
              </c:pt>
              <c:pt idx="51">
                <c:v>Apr. 2025</c:v>
              </c:pt>
              <c:pt idx="52">
                <c:v>May 2025</c:v>
              </c:pt>
              <c:pt idx="53">
                <c:v>June 2025</c:v>
              </c:pt>
              <c:pt idx="54">
                <c:v>July 2025</c:v>
              </c:pt>
              <c:pt idx="55">
                <c:v>Aug. 2025</c:v>
              </c:pt>
              <c:pt idx="56">
                <c:v>Sep. 2025</c:v>
              </c:pt>
              <c:pt idx="57">
                <c:v>Oct. 2025</c:v>
              </c:pt>
              <c:pt idx="58">
                <c:v>Nov. 2025</c:v>
              </c:pt>
              <c:pt idx="59">
                <c:v>Dec. 2025</c:v>
              </c:pt>
            </c:strLit>
          </c:cat>
          <c:val>
            <c:numLit>
              <c:formatCode>General</c:formatCode>
              <c:ptCount val="60"/>
              <c:pt idx="0">
                <c:v>3630.8470000000002</c:v>
              </c:pt>
              <c:pt idx="1">
                <c:v>3664.047</c:v>
              </c:pt>
              <c:pt idx="2">
                <c:v>3728.585</c:v>
              </c:pt>
              <c:pt idx="3">
                <c:v>3751.6320000000001</c:v>
              </c:pt>
              <c:pt idx="4">
                <c:v>3807.625</c:v>
              </c:pt>
              <c:pt idx="5">
                <c:v>3858.42</c:v>
              </c:pt>
              <c:pt idx="6">
                <c:v>3895.2170000000001</c:v>
              </c:pt>
              <c:pt idx="7">
                <c:v>3890.94</c:v>
              </c:pt>
              <c:pt idx="8">
                <c:v>3893.0540000000001</c:v>
              </c:pt>
              <c:pt idx="9">
                <c:v>3871.5639999999999</c:v>
              </c:pt>
              <c:pt idx="10">
                <c:v>3854.056</c:v>
              </c:pt>
              <c:pt idx="11">
                <c:v>3813.3049999999998</c:v>
              </c:pt>
              <c:pt idx="12">
                <c:v>3822.0819999999999</c:v>
              </c:pt>
              <c:pt idx="13">
                <c:v>3860.194</c:v>
              </c:pt>
              <c:pt idx="14">
                <c:v>3894.739</c:v>
              </c:pt>
              <c:pt idx="15">
                <c:v>3872.8910000000001</c:v>
              </c:pt>
              <c:pt idx="16">
                <c:v>3912.7440000000001</c:v>
              </c:pt>
              <c:pt idx="17">
                <c:v>3944.5610000000001</c:v>
              </c:pt>
              <c:pt idx="18">
                <c:v>3970.0419999999999</c:v>
              </c:pt>
              <c:pt idx="19">
                <c:v>3961.4769999999999</c:v>
              </c:pt>
              <c:pt idx="20">
                <c:v>3961.3119999999999</c:v>
              </c:pt>
              <c:pt idx="21">
                <c:v>3939.1170000000002</c:v>
              </c:pt>
              <c:pt idx="22">
                <c:v>3934.433</c:v>
              </c:pt>
              <c:pt idx="23">
                <c:v>3890.009</c:v>
              </c:pt>
              <c:pt idx="24">
                <c:v>3893.5749999999998</c:v>
              </c:pt>
              <c:pt idx="25">
                <c:v>3921.326</c:v>
              </c:pt>
              <c:pt idx="26">
                <c:v>3949.7829999999999</c:v>
              </c:pt>
              <c:pt idx="27">
                <c:v>3921.96</c:v>
              </c:pt>
              <c:pt idx="28">
                <c:v>3957.76</c:v>
              </c:pt>
              <c:pt idx="29">
                <c:v>3987.748</c:v>
              </c:pt>
              <c:pt idx="30">
                <c:v>4025.1819999999998</c:v>
              </c:pt>
              <c:pt idx="31">
                <c:v>3999.5569999999998</c:v>
              </c:pt>
              <c:pt idx="32">
                <c:v>3985.3290000000002</c:v>
              </c:pt>
              <c:pt idx="33">
                <c:v>3967.6039999999998</c:v>
              </c:pt>
              <c:pt idx="34">
                <c:v>3954.9059999999999</c:v>
              </c:pt>
              <c:pt idx="35">
                <c:v>3910.3530000000001</c:v>
              </c:pt>
              <c:pt idx="36">
                <c:v>3900.7539999999999</c:v>
              </c:pt>
              <c:pt idx="37">
                <c:v>3927.1759999999999</c:v>
              </c:pt>
              <c:pt idx="38">
                <c:v>3947.5590000000002</c:v>
              </c:pt>
              <c:pt idx="39">
                <c:v>3933.0120000000002</c:v>
              </c:pt>
              <c:pt idx="40">
                <c:v>3963.4380000000001</c:v>
              </c:pt>
              <c:pt idx="41">
                <c:v>3986.9409999999998</c:v>
              </c:pt>
              <c:pt idx="42">
                <c:v>4031.165</c:v>
              </c:pt>
              <c:pt idx="43">
                <c:v>3990.7910000000002</c:v>
              </c:pt>
              <c:pt idx="44">
                <c:v>3994.33</c:v>
              </c:pt>
              <c:pt idx="45">
                <c:v>3969.2429999999999</c:v>
              </c:pt>
              <c:pt idx="46">
                <c:v>3951.482</c:v>
              </c:pt>
              <c:pt idx="47">
                <c:v>3932.0590000000002</c:v>
              </c:pt>
              <c:pt idx="48">
                <c:v>3910.3319999999999</c:v>
              </c:pt>
              <c:pt idx="49">
                <c:v>3932.627</c:v>
              </c:pt>
              <c:pt idx="50">
                <c:v>3948.0450000000001</c:v>
              </c:pt>
              <c:pt idx="51">
                <c:v>3934.5740000000001</c:v>
              </c:pt>
              <c:pt idx="52">
                <c:v>3960.7849999999999</c:v>
              </c:pt>
              <c:pt idx="53">
                <c:v>4003.4949999999999</c:v>
              </c:pt>
              <c:pt idx="54">
                <c:v>4035.2370000000001</c:v>
              </c:pt>
              <c:pt idx="55">
                <c:v>3992.6080000000002</c:v>
              </c:pt>
              <c:pt idx="56">
                <c:v>3999.0929999999998</c:v>
              </c:pt>
              <c:pt idx="57">
                <c:v>3971.48</c:v>
              </c:pt>
              <c:pt idx="58">
                <c:v>3954.98</c:v>
              </c:pt>
              <c:pt idx="59">
                <c:v>3936.6840000000002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21-4023-B605-D4391AAC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69897"/>
        <c:axId val="61202487"/>
      </c:lineChart>
      <c:catAx>
        <c:axId val="29169897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noFill/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61202487"/>
        <c:crosses val="autoZero"/>
        <c:auto val="1"/>
        <c:lblAlgn val="ctr"/>
        <c:lblOffset val="100"/>
        <c:noMultiLvlLbl val="0"/>
      </c:catAx>
      <c:valAx>
        <c:axId val="6120248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9169897"/>
        <c:crosses val="autoZero"/>
        <c:crossBetween val="between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de-DE" sz="1400" b="1" i="0" u="none" strike="noStrike" baseline="0"/>
              <a:t>Chart 9: </a:t>
            </a:r>
            <a:r>
              <a:rPr lang="de-DE" sz="1400" b="0" i="0" u="none" strike="noStrike" baseline="0"/>
              <a:t>Development of EUR–USD/JPY/CNY/CHF/GBP in 2025 (source: ECB)</a:t>
            </a:r>
            <a:endParaRPr lang="en-US" sz="1100" b="0" i="0" u="none" baseline="0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 w="9525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04029931694893E-2"/>
          <c:y val="0.2355850123789914"/>
          <c:w val="0.84288975000476662"/>
          <c:h val="0.48881790211219273"/>
        </c:manualLayout>
      </c:layout>
      <c:lineChart>
        <c:grouping val="standard"/>
        <c:varyColors val="0"/>
        <c:ser>
          <c:idx val="0"/>
          <c:order val="0"/>
          <c:tx>
            <c:v>CNY</c:v>
          </c:tx>
          <c:spPr>
            <a:ln w="28575" cap="rnd" cmpd="sng">
              <a:solidFill>
                <a:schemeClr val="accent1"/>
              </a:solidFill>
              <a:round/>
            </a:ln>
          </c:spPr>
          <c:marker>
            <c:symbol val="none"/>
          </c:marker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5D-4516-9EB0-CFC6536C0CE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2024-12</c:v>
              </c:pt>
              <c:pt idx="1">
                <c:v>2025-01</c:v>
              </c:pt>
              <c:pt idx="2">
                <c:v>2025-02</c:v>
              </c:pt>
              <c:pt idx="3">
                <c:v>2025-03</c:v>
              </c:pt>
              <c:pt idx="4">
                <c:v>2025-04</c:v>
              </c:pt>
              <c:pt idx="5">
                <c:v>2025-05</c:v>
              </c:pt>
              <c:pt idx="6">
                <c:v>2025-06</c:v>
              </c:pt>
              <c:pt idx="7">
                <c:v>2025-07</c:v>
              </c:pt>
              <c:pt idx="8">
                <c:v>2025-08</c:v>
              </c:pt>
              <c:pt idx="9">
                <c:v>2025-09</c:v>
              </c:pt>
              <c:pt idx="10">
                <c:v>2025-10</c:v>
              </c:pt>
              <c:pt idx="11">
                <c:v>2025-11</c:v>
              </c:pt>
              <c:pt idx="12">
                <c:v>2025-12</c:v>
              </c:pt>
            </c:str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99.380217099999996</c:v>
              </c:pt>
              <c:pt idx="2">
                <c:v>99.932747000000006</c:v>
              </c:pt>
              <c:pt idx="3">
                <c:v>103.440455</c:v>
              </c:pt>
              <c:pt idx="4">
                <c:v>108.96971000000001</c:v>
              </c:pt>
              <c:pt idx="5">
                <c:v>107.57322000000001</c:v>
              </c:pt>
              <c:pt idx="6">
                <c:v>110.73015700000001</c:v>
              </c:pt>
              <c:pt idx="7">
                <c:v>108.593884</c:v>
              </c:pt>
              <c:pt idx="8">
                <c:v>109.655427</c:v>
              </c:pt>
              <c:pt idx="9">
                <c:v>110.230375</c:v>
              </c:pt>
              <c:pt idx="10">
                <c:v>108.422455</c:v>
              </c:pt>
              <c:pt idx="11">
                <c:v>107.916079</c:v>
              </c:pt>
              <c:pt idx="12">
                <c:v>108.477839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0B-4398-99FB-1E9726D6F4DB}"/>
            </c:ext>
          </c:extLst>
        </c:ser>
        <c:ser>
          <c:idx val="1"/>
          <c:order val="1"/>
          <c:tx>
            <c:v>JPY</c:v>
          </c:tx>
          <c:spPr>
            <a:ln w="28575" cap="rnd" cmpd="sng">
              <a:solidFill>
                <a:schemeClr val="accent2"/>
              </a:solidFill>
              <a:round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-6.431403198159441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521358301960202E-2"/>
                      <c:h val="5.35707813919899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B5D-4516-9EB0-CFC6536C0CE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2024-12</c:v>
              </c:pt>
              <c:pt idx="1">
                <c:v>2025-01</c:v>
              </c:pt>
              <c:pt idx="2">
                <c:v>2025-02</c:v>
              </c:pt>
              <c:pt idx="3">
                <c:v>2025-03</c:v>
              </c:pt>
              <c:pt idx="4">
                <c:v>2025-04</c:v>
              </c:pt>
              <c:pt idx="5">
                <c:v>2025-05</c:v>
              </c:pt>
              <c:pt idx="6">
                <c:v>2025-06</c:v>
              </c:pt>
              <c:pt idx="7">
                <c:v>2025-07</c:v>
              </c:pt>
              <c:pt idx="8">
                <c:v>2025-08</c:v>
              </c:pt>
              <c:pt idx="9">
                <c:v>2025-09</c:v>
              </c:pt>
              <c:pt idx="10">
                <c:v>2025-10</c:v>
              </c:pt>
              <c:pt idx="11">
                <c:v>2025-11</c:v>
              </c:pt>
              <c:pt idx="12">
                <c:v>2025-12</c:v>
              </c:pt>
            </c:str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98.7305286</c:v>
              </c:pt>
              <c:pt idx="2">
                <c:v>96.259045799999996</c:v>
              </c:pt>
              <c:pt idx="3">
                <c:v>99.104624099999995</c:v>
              </c:pt>
              <c:pt idx="4">
                <c:v>99.766956899999997</c:v>
              </c:pt>
              <c:pt idx="5">
                <c:v>99.9386729</c:v>
              </c:pt>
              <c:pt idx="6">
                <c:v>103.74708699999999</c:v>
              </c:pt>
              <c:pt idx="7">
                <c:v>105.18827400000001</c:v>
              </c:pt>
              <c:pt idx="8">
                <c:v>105.310928</c:v>
              </c:pt>
              <c:pt idx="9">
                <c:v>106.56200200000001</c:v>
              </c:pt>
              <c:pt idx="10">
                <c:v>109.24813</c:v>
              </c:pt>
              <c:pt idx="11">
                <c:v>110.73837899999999</c:v>
              </c:pt>
              <c:pt idx="12">
                <c:v>112.897093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0B-4398-99FB-1E9726D6F4DB}"/>
            </c:ext>
          </c:extLst>
        </c:ser>
        <c:ser>
          <c:idx val="2"/>
          <c:order val="2"/>
          <c:tx>
            <c:v>CHF</c:v>
          </c:tx>
          <c:spPr>
            <a:ln w="28575" cap="rnd" cmpd="sng">
              <a:solidFill>
                <a:schemeClr val="accent3"/>
              </a:solidFill>
              <a:round/>
            </a:ln>
          </c:spPr>
          <c:marker>
            <c:symbol val="none"/>
          </c:marker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5D-4516-9EB0-CFC6536C0CE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2024-12</c:v>
              </c:pt>
              <c:pt idx="1">
                <c:v>2025-01</c:v>
              </c:pt>
              <c:pt idx="2">
                <c:v>2025-02</c:v>
              </c:pt>
              <c:pt idx="3">
                <c:v>2025-03</c:v>
              </c:pt>
              <c:pt idx="4">
                <c:v>2025-04</c:v>
              </c:pt>
              <c:pt idx="5">
                <c:v>2025-05</c:v>
              </c:pt>
              <c:pt idx="6">
                <c:v>2025-06</c:v>
              </c:pt>
              <c:pt idx="7">
                <c:v>2025-07</c:v>
              </c:pt>
              <c:pt idx="8">
                <c:v>2025-08</c:v>
              </c:pt>
              <c:pt idx="9">
                <c:v>2025-09</c:v>
              </c:pt>
              <c:pt idx="10">
                <c:v>2025-10</c:v>
              </c:pt>
              <c:pt idx="11">
                <c:v>2025-11</c:v>
              </c:pt>
              <c:pt idx="12">
                <c:v>2025-12</c:v>
              </c:pt>
            </c:str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100.39311499999999</c:v>
              </c:pt>
              <c:pt idx="2">
                <c:v>99.808754800000003</c:v>
              </c:pt>
              <c:pt idx="3">
                <c:v>101.264343</c:v>
              </c:pt>
              <c:pt idx="4">
                <c:v>99.755631100000002</c:v>
              </c:pt>
              <c:pt idx="5">
                <c:v>99.245643900000005</c:v>
              </c:pt>
              <c:pt idx="6">
                <c:v>99.309392299999999</c:v>
              </c:pt>
              <c:pt idx="7">
                <c:v>98.778155499999997</c:v>
              </c:pt>
              <c:pt idx="8">
                <c:v>99.490012699999994</c:v>
              </c:pt>
              <c:pt idx="9">
                <c:v>99.490012699999994</c:v>
              </c:pt>
              <c:pt idx="10">
                <c:v>98.671908200000004</c:v>
              </c:pt>
              <c:pt idx="11">
                <c:v>99.001275000000007</c:v>
              </c:pt>
              <c:pt idx="12">
                <c:v>98.958776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0B-4398-99FB-1E9726D6F4DB}"/>
            </c:ext>
          </c:extLst>
        </c:ser>
        <c:ser>
          <c:idx val="3"/>
          <c:order val="3"/>
          <c:tx>
            <c:v>GBP</c:v>
          </c:tx>
          <c:spPr>
            <a:ln w="28575" cap="rnd" cmpd="sng">
              <a:solidFill>
                <a:schemeClr val="accent4"/>
              </a:solidFill>
              <a:round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2.3974654071226621E-3"/>
                  <c:y val="8.5235929024645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5D-4516-9EB0-CFC6536C0CE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2024-12</c:v>
              </c:pt>
              <c:pt idx="1">
                <c:v>2025-01</c:v>
              </c:pt>
              <c:pt idx="2">
                <c:v>2025-02</c:v>
              </c:pt>
              <c:pt idx="3">
                <c:v>2025-03</c:v>
              </c:pt>
              <c:pt idx="4">
                <c:v>2025-04</c:v>
              </c:pt>
              <c:pt idx="5">
                <c:v>2025-05</c:v>
              </c:pt>
              <c:pt idx="6">
                <c:v>2025-06</c:v>
              </c:pt>
              <c:pt idx="7">
                <c:v>2025-07</c:v>
              </c:pt>
              <c:pt idx="8">
                <c:v>2025-08</c:v>
              </c:pt>
              <c:pt idx="9">
                <c:v>2025-09</c:v>
              </c:pt>
              <c:pt idx="10">
                <c:v>2025-10</c:v>
              </c:pt>
              <c:pt idx="11">
                <c:v>2025-11</c:v>
              </c:pt>
              <c:pt idx="12">
                <c:v>2025-12</c:v>
              </c:pt>
            </c:str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100.83214700000001</c:v>
              </c:pt>
              <c:pt idx="2">
                <c:v>99.626136700000004</c:v>
              </c:pt>
              <c:pt idx="3">
                <c:v>100.74531500000001</c:v>
              </c:pt>
              <c:pt idx="4">
                <c:v>102.727996</c:v>
              </c:pt>
              <c:pt idx="5">
                <c:v>101.449625</c:v>
              </c:pt>
              <c:pt idx="6">
                <c:v>103.17422000000001</c:v>
              </c:pt>
              <c:pt idx="7">
                <c:v>104.30786999999999</c:v>
              </c:pt>
              <c:pt idx="8">
                <c:v>104.537012</c:v>
              </c:pt>
              <c:pt idx="9">
                <c:v>105.33298000000001</c:v>
              </c:pt>
              <c:pt idx="10">
                <c:v>106.32190799999999</c:v>
              </c:pt>
              <c:pt idx="11">
                <c:v>105.550062</c:v>
              </c:pt>
              <c:pt idx="12">
                <c:v>105.23649899999999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0B-4398-99FB-1E9726D6F4DB}"/>
            </c:ext>
          </c:extLst>
        </c:ser>
        <c:ser>
          <c:idx val="4"/>
          <c:order val="4"/>
          <c:tx>
            <c:v>USD</c:v>
          </c:tx>
          <c:spPr>
            <a:ln w="28575" cap="rnd" cmpd="sng">
              <a:solidFill>
                <a:schemeClr val="accent5"/>
              </a:solidFill>
              <a:round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4.127227259521477E-3"/>
                  <c:y val="2.2005970541925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5D-4516-9EB0-CFC6536C0CE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2024-12</c:v>
              </c:pt>
              <c:pt idx="1">
                <c:v>2025-01</c:v>
              </c:pt>
              <c:pt idx="2">
                <c:v>2025-02</c:v>
              </c:pt>
              <c:pt idx="3">
                <c:v>2025-03</c:v>
              </c:pt>
              <c:pt idx="4">
                <c:v>2025-04</c:v>
              </c:pt>
              <c:pt idx="5">
                <c:v>2025-05</c:v>
              </c:pt>
              <c:pt idx="6">
                <c:v>2025-06</c:v>
              </c:pt>
              <c:pt idx="7">
                <c:v>2025-07</c:v>
              </c:pt>
              <c:pt idx="8">
                <c:v>2025-08</c:v>
              </c:pt>
              <c:pt idx="9">
                <c:v>2025-09</c:v>
              </c:pt>
              <c:pt idx="10">
                <c:v>2025-10</c:v>
              </c:pt>
              <c:pt idx="11">
                <c:v>2025-11</c:v>
              </c:pt>
              <c:pt idx="12">
                <c:v>2025-12</c:v>
              </c:pt>
            </c:str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100.03850199999999</c:v>
              </c:pt>
              <c:pt idx="2">
                <c:v>100.21176199999999</c:v>
              </c:pt>
              <c:pt idx="3">
                <c:v>104.10049100000001</c:v>
              </c:pt>
              <c:pt idx="4">
                <c:v>109.47155600000001</c:v>
              </c:pt>
              <c:pt idx="5">
                <c:v>109.14428700000001</c:v>
              </c:pt>
              <c:pt idx="6">
                <c:v>112.811628</c:v>
              </c:pt>
              <c:pt idx="7">
                <c:v>110.174223</c:v>
              </c:pt>
              <c:pt idx="8">
                <c:v>112.214843</c:v>
              </c:pt>
              <c:pt idx="9">
                <c:v>113.01376500000001</c:v>
              </c:pt>
              <c:pt idx="10">
                <c:v>111.213784</c:v>
              </c:pt>
              <c:pt idx="11">
                <c:v>111.329291</c:v>
              </c:pt>
              <c:pt idx="12">
                <c:v>113.10039500000001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00B-4398-99FB-1E9726D6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21121"/>
        <c:axId val="64754634"/>
      </c:lineChart>
      <c:catAx>
        <c:axId val="37021121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64754634"/>
        <c:crosses val="autoZero"/>
        <c:auto val="1"/>
        <c:lblAlgn val="ctr"/>
        <c:lblOffset val="100"/>
        <c:noMultiLvlLbl val="0"/>
      </c:catAx>
      <c:valAx>
        <c:axId val="64754634"/>
        <c:scaling>
          <c:orientation val="minMax"/>
          <c:min val="90"/>
        </c:scaling>
        <c:delete val="0"/>
        <c:axPos val="l"/>
        <c:majorGridlines>
          <c:spPr>
            <a:ln w="9525" cap="flat" cmpd="sng">
              <a:noFill/>
              <a:round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37021121"/>
        <c:crosses val="autoZero"/>
        <c:crossBetween val="between"/>
        <c:majorUnit val="5"/>
        <c:minorUnit val="2"/>
      </c:valAx>
      <c:spPr>
        <a:noFill/>
        <a:ln w="9525">
          <a:noFill/>
        </a:ln>
      </c:spPr>
    </c:plotArea>
    <c:legend>
      <c:legendPos val="b"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de-DE" sz="1400" b="1" i="0" u="none" strike="noStrike" baseline="0"/>
              <a:t>Chart 10: </a:t>
            </a:r>
            <a:r>
              <a:rPr lang="de-DE" sz="1400" b="0" i="0" u="none" strike="noStrike" baseline="0"/>
              <a:t>International equity indices in 2025 (percentage change to 01/2025, source: Refinitiv)</a:t>
            </a:r>
            <a:endParaRPr lang="en-US" sz="1100" b="0" i="0" u="none" baseline="0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 w="9525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34694881209091E-2"/>
          <c:y val="0.18489112227805696"/>
          <c:w val="0.88104624845480095"/>
          <c:h val="0.65281366082223014"/>
        </c:manualLayout>
      </c:layout>
      <c:lineChart>
        <c:grouping val="standard"/>
        <c:varyColors val="0"/>
        <c:ser>
          <c:idx val="0"/>
          <c:order val="0"/>
          <c:tx>
            <c:v>ATX</c:v>
          </c:tx>
          <c:spPr>
            <a:ln w="28575" cap="rnd" cmpd="sng">
              <a:solidFill>
                <a:schemeClr val="accent2"/>
              </a:solidFill>
              <a:round/>
            </a:ln>
          </c:spPr>
          <c:marker>
            <c:symbol val="none"/>
          </c:marker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EE-4AD0-99F2-01F446EFDE9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2024-12</c:v>
              </c:pt>
              <c:pt idx="1">
                <c:v>2025-01</c:v>
              </c:pt>
              <c:pt idx="2">
                <c:v>2025-02</c:v>
              </c:pt>
              <c:pt idx="3">
                <c:v>2025-03</c:v>
              </c:pt>
              <c:pt idx="4">
                <c:v>2025-04</c:v>
              </c:pt>
              <c:pt idx="5">
                <c:v>2025-05</c:v>
              </c:pt>
              <c:pt idx="6">
                <c:v>2025-06</c:v>
              </c:pt>
              <c:pt idx="7">
                <c:v>2025-07</c:v>
              </c:pt>
              <c:pt idx="8">
                <c:v>2025-08</c:v>
              </c:pt>
              <c:pt idx="9">
                <c:v>2025-09</c:v>
              </c:pt>
              <c:pt idx="10">
                <c:v>2025-10</c:v>
              </c:pt>
              <c:pt idx="11">
                <c:v>2025-11</c:v>
              </c:pt>
              <c:pt idx="12">
                <c:v>2025-12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5.4974159299999998</c:v>
              </c:pt>
              <c:pt idx="2">
                <c:v>13.2414267</c:v>
              </c:pt>
              <c:pt idx="3">
                <c:v>12.050013399999999</c:v>
              </c:pt>
              <c:pt idx="4">
                <c:v>13.8244238</c:v>
              </c:pt>
              <c:pt idx="5">
                <c:v>24.938502400000001</c:v>
              </c:pt>
              <c:pt idx="6">
                <c:v>26.375671799999999</c:v>
              </c:pt>
              <c:pt idx="7">
                <c:v>29.1714108</c:v>
              </c:pt>
              <c:pt idx="8">
                <c:v>31.827638100000001</c:v>
              </c:pt>
              <c:pt idx="9">
                <c:v>32.446128100000003</c:v>
              </c:pt>
              <c:pt idx="10">
                <c:v>37.364178199999998</c:v>
              </c:pt>
              <c:pt idx="11">
                <c:v>43.123983799999998</c:v>
              </c:pt>
              <c:pt idx="12">
                <c:v>52.167877900000001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AF-4BA6-BBB4-53F9CCD3F840}"/>
            </c:ext>
          </c:extLst>
        </c:ser>
        <c:ser>
          <c:idx val="4"/>
          <c:order val="4"/>
          <c:tx>
            <c:v>S&amp;P 500 Comp.</c:v>
          </c:tx>
          <c:spPr>
            <a:ln w="28575" cap="rnd" cmpd="sng">
              <a:solidFill>
                <a:schemeClr val="accent1"/>
              </a:solidFill>
              <a:round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1.9102193879445104E-3"/>
                  <c:y val="3.3250207813798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EE-4AD0-99F2-01F446EFDE9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2024-12</c:v>
              </c:pt>
              <c:pt idx="1">
                <c:v>2025-01</c:v>
              </c:pt>
              <c:pt idx="2">
                <c:v>2025-02</c:v>
              </c:pt>
              <c:pt idx="3">
                <c:v>2025-03</c:v>
              </c:pt>
              <c:pt idx="4">
                <c:v>2025-04</c:v>
              </c:pt>
              <c:pt idx="5">
                <c:v>2025-05</c:v>
              </c:pt>
              <c:pt idx="6">
                <c:v>2025-06</c:v>
              </c:pt>
              <c:pt idx="7">
                <c:v>2025-07</c:v>
              </c:pt>
              <c:pt idx="8">
                <c:v>2025-08</c:v>
              </c:pt>
              <c:pt idx="9">
                <c:v>2025-09</c:v>
              </c:pt>
              <c:pt idx="10">
                <c:v>2025-10</c:v>
              </c:pt>
              <c:pt idx="11">
                <c:v>2025-11</c:v>
              </c:pt>
              <c:pt idx="12">
                <c:v>2025-12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2.7847352299999999</c:v>
              </c:pt>
              <c:pt idx="2">
                <c:v>1.4436384600000001</c:v>
              </c:pt>
              <c:pt idx="3">
                <c:v>-4.2721320499999997</c:v>
              </c:pt>
              <c:pt idx="4">
                <c:v>-4.9213046699999996</c:v>
              </c:pt>
              <c:pt idx="5">
                <c:v>1.06344419</c:v>
              </c:pt>
              <c:pt idx="6">
                <c:v>6.2027661500000004</c:v>
              </c:pt>
              <c:pt idx="7">
                <c:v>8.5862411299999994</c:v>
              </c:pt>
              <c:pt idx="8">
                <c:v>10.78748</c:v>
              </c:pt>
              <c:pt idx="9">
                <c:v>14.831216700000001</c:v>
              </c:pt>
              <c:pt idx="10">
                <c:v>17.519838400000001</c:v>
              </c:pt>
              <c:pt idx="11">
                <c:v>17.807869100000001</c:v>
              </c:pt>
              <c:pt idx="12">
                <c:v>17.879973499999998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7AF-4BA6-BBB4-53F9CCD3F840}"/>
            </c:ext>
          </c:extLst>
        </c:ser>
        <c:ser>
          <c:idx val="5"/>
          <c:order val="5"/>
          <c:tx>
            <c:v>STOXX Europe 50</c:v>
          </c:tx>
          <c:spPr>
            <a:ln w="28575" cap="rnd" cmpd="sng">
              <a:solidFill>
                <a:schemeClr val="accent3"/>
              </a:solidFill>
              <a:round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-2.9925187032418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EE-4AD0-99F2-01F446EFDE9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2024-12</c:v>
              </c:pt>
              <c:pt idx="1">
                <c:v>2025-01</c:v>
              </c:pt>
              <c:pt idx="2">
                <c:v>2025-02</c:v>
              </c:pt>
              <c:pt idx="3">
                <c:v>2025-03</c:v>
              </c:pt>
              <c:pt idx="4">
                <c:v>2025-04</c:v>
              </c:pt>
              <c:pt idx="5">
                <c:v>2025-05</c:v>
              </c:pt>
              <c:pt idx="6">
                <c:v>2025-06</c:v>
              </c:pt>
              <c:pt idx="7">
                <c:v>2025-07</c:v>
              </c:pt>
              <c:pt idx="8">
                <c:v>2025-08</c:v>
              </c:pt>
              <c:pt idx="9">
                <c:v>2025-09</c:v>
              </c:pt>
              <c:pt idx="10">
                <c:v>2025-10</c:v>
              </c:pt>
              <c:pt idx="11">
                <c:v>2025-11</c:v>
              </c:pt>
              <c:pt idx="12">
                <c:v>2025-12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7.04087277</c:v>
              </c:pt>
              <c:pt idx="2">
                <c:v>10.8880125</c:v>
              </c:pt>
              <c:pt idx="3">
                <c:v>6.4427785699999998</c:v>
              </c:pt>
              <c:pt idx="4">
                <c:v>3.7396626400000001</c:v>
              </c:pt>
              <c:pt idx="5">
                <c:v>7.8224424700000004</c:v>
              </c:pt>
              <c:pt idx="6">
                <c:v>6.0340059300000002</c:v>
              </c:pt>
              <c:pt idx="7">
                <c:v>6.4720087399999997</c:v>
              </c:pt>
              <c:pt idx="8">
                <c:v>8.7897361600000004</c:v>
              </c:pt>
              <c:pt idx="9">
                <c:v>10.755352500000001</c:v>
              </c:pt>
              <c:pt idx="10">
                <c:v>13.8074317</c:v>
              </c:pt>
              <c:pt idx="11">
                <c:v>15.2603958</c:v>
              </c:pt>
              <c:pt idx="12">
                <c:v>18.104266299999999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AF-4BA6-BBB4-53F9CCD3F840}"/>
            </c:ext>
          </c:extLst>
        </c:ser>
        <c:ser>
          <c:idx val="6"/>
          <c:order val="6"/>
          <c:tx>
            <c:v>STOXX Europe 600 Banks</c:v>
          </c:tx>
          <c:spPr>
            <a:ln w="28575" cap="rnd" cmpd="sng">
              <a:solidFill>
                <a:schemeClr val="accent4"/>
              </a:solidFill>
              <a:round/>
            </a:ln>
          </c:spPr>
          <c:marker>
            <c:symbol val="none"/>
          </c:marker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EE-4AD0-99F2-01F446EFDE9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2024-12</c:v>
              </c:pt>
              <c:pt idx="1">
                <c:v>2025-01</c:v>
              </c:pt>
              <c:pt idx="2">
                <c:v>2025-02</c:v>
              </c:pt>
              <c:pt idx="3">
                <c:v>2025-03</c:v>
              </c:pt>
              <c:pt idx="4">
                <c:v>2025-04</c:v>
              </c:pt>
              <c:pt idx="5">
                <c:v>2025-05</c:v>
              </c:pt>
              <c:pt idx="6">
                <c:v>2025-06</c:v>
              </c:pt>
              <c:pt idx="7">
                <c:v>2025-07</c:v>
              </c:pt>
              <c:pt idx="8">
                <c:v>2025-08</c:v>
              </c:pt>
              <c:pt idx="9">
                <c:v>2025-09</c:v>
              </c:pt>
              <c:pt idx="10">
                <c:v>2025-10</c:v>
              </c:pt>
              <c:pt idx="11">
                <c:v>2025-11</c:v>
              </c:pt>
              <c:pt idx="12">
                <c:v>2025-12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9.5173205200000002</c:v>
              </c:pt>
              <c:pt idx="2">
                <c:v>23.631930000000001</c:v>
              </c:pt>
              <c:pt idx="3">
                <c:v>23.172918299999999</c:v>
              </c:pt>
              <c:pt idx="4">
                <c:v>23.007961000000002</c:v>
              </c:pt>
              <c:pt idx="5">
                <c:v>34.935092900000001</c:v>
              </c:pt>
              <c:pt idx="6">
                <c:v>34.411532700000002</c:v>
              </c:pt>
              <c:pt idx="7">
                <c:v>44.136842899999998</c:v>
              </c:pt>
              <c:pt idx="8">
                <c:v>46.740299800000003</c:v>
              </c:pt>
              <c:pt idx="9">
                <c:v>53.632647200000001</c:v>
              </c:pt>
              <c:pt idx="10">
                <c:v>56.028114500000001</c:v>
              </c:pt>
              <c:pt idx="11">
                <c:v>63.544430900000002</c:v>
              </c:pt>
              <c:pt idx="12">
                <c:v>76.489994999999993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87AF-4BA6-BBB4-53F9CCD3F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20800"/>
        <c:axId val="10634019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DAX</c:v>
                </c:tx>
                <c:spPr>
                  <a:ln w="28575" cap="rnd" cmpd="sng">
                    <a:solidFill>
                      <a:schemeClr val="accent2"/>
                    </a:solidFill>
                    <a:round/>
                  </a:ln>
                </c:spPr>
                <c:marker>
                  <c:symbol val="none"/>
                </c:marker>
                <c:cat>
                  <c:strLit>
                    <c:ptCount val="13"/>
                    <c:pt idx="0">
                      <c:v>2024-12</c:v>
                    </c:pt>
                    <c:pt idx="1">
                      <c:v>2025-01</c:v>
                    </c:pt>
                    <c:pt idx="2">
                      <c:v>2025-02</c:v>
                    </c:pt>
                    <c:pt idx="3">
                      <c:v>2025-03</c:v>
                    </c:pt>
                    <c:pt idx="4">
                      <c:v>2025-04</c:v>
                    </c:pt>
                    <c:pt idx="5">
                      <c:v>2025-05</c:v>
                    </c:pt>
                    <c:pt idx="6">
                      <c:v>2025-06</c:v>
                    </c:pt>
                    <c:pt idx="7">
                      <c:v>2025-07</c:v>
                    </c:pt>
                    <c:pt idx="8">
                      <c:v>2025-08</c:v>
                    </c:pt>
                    <c:pt idx="9">
                      <c:v>2025-09</c:v>
                    </c:pt>
                    <c:pt idx="10">
                      <c:v>2025-10</c:v>
                    </c:pt>
                    <c:pt idx="11">
                      <c:v>2025-11</c:v>
                    </c:pt>
                    <c:pt idx="12">
                      <c:v>2025-12</c:v>
                    </c:pt>
                  </c:strLit>
                </c:cat>
                <c:val>
                  <c:numLit>
                    <c:formatCode>General</c:formatCode>
                    <c:ptCount val="13"/>
                    <c:pt idx="0">
                      <c:v>0</c:v>
                    </c:pt>
                    <c:pt idx="1">
                      <c:v>9.1561463700000001</c:v>
                    </c:pt>
                    <c:pt idx="2">
                      <c:v>13.271743499999999</c:v>
                    </c:pt>
                    <c:pt idx="3">
                      <c:v>11.3231913</c:v>
                    </c:pt>
                    <c:pt idx="4">
                      <c:v>12.998251099999999</c:v>
                    </c:pt>
                    <c:pt idx="5">
                      <c:v>20.534990499999999</c:v>
                    </c:pt>
                    <c:pt idx="6">
                      <c:v>20.0936354</c:v>
                    </c:pt>
                    <c:pt idx="7">
                      <c:v>20.876491900000001</c:v>
                    </c:pt>
                    <c:pt idx="8">
                      <c:v>20.056466499999999</c:v>
                    </c:pt>
                    <c:pt idx="9">
                      <c:v>19.9485262</c:v>
                    </c:pt>
                    <c:pt idx="10">
                      <c:v>20.338196400000001</c:v>
                    </c:pt>
                    <c:pt idx="11">
                      <c:v>19.7278737</c:v>
                    </c:pt>
                    <c:pt idx="12">
                      <c:v>23.0108885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87AF-4BA6-BBB4-53F9CCD3F84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MSCI EM</c:v>
                </c:tx>
                <c:spPr>
                  <a:ln w="28575" cap="rnd" cmpd="sng">
                    <a:solidFill>
                      <a:schemeClr val="accent3"/>
                    </a:solidFill>
                    <a:round/>
                  </a:ln>
                </c:spPr>
                <c:marker>
                  <c:symbol val="none"/>
                </c:marker>
                <c:dLbls>
                  <c:dLbl>
                    <c:idx val="12"/>
                    <c:layout>
                      <c:manualLayout>
                        <c:x val="-1.8108913278409239E-3"/>
                        <c:y val="-1.005025125628146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09EE-4AD0-99F2-01F446EFDE96}"/>
                      </c:ext>
                    </c:extLst>
                  </c:dLbl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Lit>
                    <c:ptCount val="13"/>
                    <c:pt idx="0">
                      <c:v>2024-12</c:v>
                    </c:pt>
                    <c:pt idx="1">
                      <c:v>2025-01</c:v>
                    </c:pt>
                    <c:pt idx="2">
                      <c:v>2025-02</c:v>
                    </c:pt>
                    <c:pt idx="3">
                      <c:v>2025-03</c:v>
                    </c:pt>
                    <c:pt idx="4">
                      <c:v>2025-04</c:v>
                    </c:pt>
                    <c:pt idx="5">
                      <c:v>2025-05</c:v>
                    </c:pt>
                    <c:pt idx="6">
                      <c:v>2025-06</c:v>
                    </c:pt>
                    <c:pt idx="7">
                      <c:v>2025-07</c:v>
                    </c:pt>
                    <c:pt idx="8">
                      <c:v>2025-08</c:v>
                    </c:pt>
                    <c:pt idx="9">
                      <c:v>2025-09</c:v>
                    </c:pt>
                    <c:pt idx="10">
                      <c:v>2025-10</c:v>
                    </c:pt>
                    <c:pt idx="11">
                      <c:v>2025-11</c:v>
                    </c:pt>
                    <c:pt idx="12">
                      <c:v>2025-12</c:v>
                    </c:pt>
                  </c:strLit>
                </c:cat>
                <c:val>
                  <c:numLit>
                    <c:formatCode>General</c:formatCode>
                    <c:ptCount val="13"/>
                    <c:pt idx="0">
                      <c:v>0</c:v>
                    </c:pt>
                    <c:pt idx="1">
                      <c:v>1.80743202</c:v>
                    </c:pt>
                    <c:pt idx="2">
                      <c:v>2.31939523</c:v>
                    </c:pt>
                    <c:pt idx="3">
                      <c:v>3.0059965000000002</c:v>
                    </c:pt>
                    <c:pt idx="4">
                      <c:v>4.3906593300000001</c:v>
                    </c:pt>
                    <c:pt idx="5">
                      <c:v>8.8862486999999994</c:v>
                    </c:pt>
                    <c:pt idx="6">
                      <c:v>15.5704037</c:v>
                    </c:pt>
                    <c:pt idx="7">
                      <c:v>17.899857399999998</c:v>
                    </c:pt>
                    <c:pt idx="8">
                      <c:v>19.6289248</c:v>
                    </c:pt>
                    <c:pt idx="9">
                      <c:v>28.2213414</c:v>
                    </c:pt>
                    <c:pt idx="10">
                      <c:v>33.591908400000001</c:v>
                    </c:pt>
                    <c:pt idx="11">
                      <c:v>30.411904700000001</c:v>
                    </c:pt>
                    <c:pt idx="12">
                      <c:v>34.355857899999997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AF-4BA6-BBB4-53F9CCD3F84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FTSE 100</c:v>
                </c:tx>
                <c:spPr>
                  <a:ln w="28575" cap="rnd" cmpd="sng">
                    <a:solidFill>
                      <a:schemeClr val="accent4"/>
                    </a:solidFill>
                    <a:round/>
                  </a:ln>
                </c:spPr>
                <c:marker>
                  <c:symbol val="none"/>
                </c:marker>
                <c:cat>
                  <c:strLit>
                    <c:ptCount val="13"/>
                    <c:pt idx="0">
                      <c:v>2024-12</c:v>
                    </c:pt>
                    <c:pt idx="1">
                      <c:v>2025-01</c:v>
                    </c:pt>
                    <c:pt idx="2">
                      <c:v>2025-02</c:v>
                    </c:pt>
                    <c:pt idx="3">
                      <c:v>2025-03</c:v>
                    </c:pt>
                    <c:pt idx="4">
                      <c:v>2025-04</c:v>
                    </c:pt>
                    <c:pt idx="5">
                      <c:v>2025-05</c:v>
                    </c:pt>
                    <c:pt idx="6">
                      <c:v>2025-06</c:v>
                    </c:pt>
                    <c:pt idx="7">
                      <c:v>2025-07</c:v>
                    </c:pt>
                    <c:pt idx="8">
                      <c:v>2025-08</c:v>
                    </c:pt>
                    <c:pt idx="9">
                      <c:v>2025-09</c:v>
                    </c:pt>
                    <c:pt idx="10">
                      <c:v>2025-10</c:v>
                    </c:pt>
                    <c:pt idx="11">
                      <c:v>2025-11</c:v>
                    </c:pt>
                    <c:pt idx="12">
                      <c:v>2025-12</c:v>
                    </c:pt>
                  </c:strLit>
                </c:cat>
                <c:val>
                  <c:numLit>
                    <c:formatCode>General</c:formatCode>
                    <c:ptCount val="13"/>
                    <c:pt idx="0">
                      <c:v>0</c:v>
                    </c:pt>
                    <c:pt idx="1">
                      <c:v>6.2001271100000004</c:v>
                    </c:pt>
                    <c:pt idx="2">
                      <c:v>8.3170768299999995</c:v>
                    </c:pt>
                    <c:pt idx="3">
                      <c:v>6.11196685</c:v>
                    </c:pt>
                    <c:pt idx="4">
                      <c:v>5.4092225100000002</c:v>
                    </c:pt>
                    <c:pt idx="5">
                      <c:v>9.44616817</c:v>
                    </c:pt>
                    <c:pt idx="6">
                      <c:v>9.4981374899999995</c:v>
                    </c:pt>
                    <c:pt idx="7">
                      <c:v>14.2228215</c:v>
                    </c:pt>
                    <c:pt idx="8">
                      <c:v>15.627317100000001</c:v>
                    </c:pt>
                    <c:pt idx="9">
                      <c:v>17.742611799999999</c:v>
                    </c:pt>
                    <c:pt idx="10">
                      <c:v>22.5624073</c:v>
                    </c:pt>
                    <c:pt idx="11">
                      <c:v>23.0374135</c:v>
                    </c:pt>
                    <c:pt idx="12">
                      <c:v>25.821578599999999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7AF-4BA6-BBB4-53F9CCD3F84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STOXX Europe 600 Insurance</c:v>
                </c:tx>
                <c:spPr>
                  <a:ln w="28575" cap="rnd" cmpd="sng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</c:spPr>
                <c:marker>
                  <c:symbol val="none"/>
                </c:marker>
                <c:dLbls>
                  <c:dLbl>
                    <c:idx val="12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09EE-4AD0-99F2-01F446EFDE96}"/>
                      </c:ext>
                    </c:extLst>
                  </c:dLbl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Lit>
                    <c:ptCount val="13"/>
                    <c:pt idx="0">
                      <c:v>2024-12</c:v>
                    </c:pt>
                    <c:pt idx="1">
                      <c:v>2025-01</c:v>
                    </c:pt>
                    <c:pt idx="2">
                      <c:v>2025-02</c:v>
                    </c:pt>
                    <c:pt idx="3">
                      <c:v>2025-03</c:v>
                    </c:pt>
                    <c:pt idx="4">
                      <c:v>2025-04</c:v>
                    </c:pt>
                    <c:pt idx="5">
                      <c:v>2025-05</c:v>
                    </c:pt>
                    <c:pt idx="6">
                      <c:v>2025-06</c:v>
                    </c:pt>
                    <c:pt idx="7">
                      <c:v>2025-07</c:v>
                    </c:pt>
                    <c:pt idx="8">
                      <c:v>2025-08</c:v>
                    </c:pt>
                    <c:pt idx="9">
                      <c:v>2025-09</c:v>
                    </c:pt>
                    <c:pt idx="10">
                      <c:v>2025-10</c:v>
                    </c:pt>
                    <c:pt idx="11">
                      <c:v>2025-11</c:v>
                    </c:pt>
                    <c:pt idx="12">
                      <c:v>2025-12</c:v>
                    </c:pt>
                  </c:strLit>
                </c:cat>
                <c:val>
                  <c:numLit>
                    <c:formatCode>General</c:formatCode>
                    <c:ptCount val="13"/>
                    <c:pt idx="0">
                      <c:v>0</c:v>
                    </c:pt>
                    <c:pt idx="1">
                      <c:v>5.5806874400000002</c:v>
                    </c:pt>
                    <c:pt idx="2">
                      <c:v>10.9034795</c:v>
                    </c:pt>
                    <c:pt idx="3">
                      <c:v>15.8415423</c:v>
                    </c:pt>
                    <c:pt idx="4">
                      <c:v>19.088487700000002</c:v>
                    </c:pt>
                    <c:pt idx="5">
                      <c:v>22.580645199999999</c:v>
                    </c:pt>
                    <c:pt idx="6">
                      <c:v>20.2130808</c:v>
                    </c:pt>
                    <c:pt idx="7">
                      <c:v>23.7348328</c:v>
                    </c:pt>
                    <c:pt idx="8">
                      <c:v>24.364774000000001</c:v>
                    </c:pt>
                    <c:pt idx="9">
                      <c:v>24.322496099999999</c:v>
                    </c:pt>
                    <c:pt idx="10">
                      <c:v>22.335433099999999</c:v>
                    </c:pt>
                    <c:pt idx="11">
                      <c:v>25.8318184</c:v>
                    </c:pt>
                    <c:pt idx="12">
                      <c:v>30.423202100000001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7AF-4BA6-BBB4-53F9CCD3F840}"/>
                  </c:ext>
                </c:extLst>
              </c15:ser>
            </c15:filteredLineSeries>
          </c:ext>
        </c:extLst>
      </c:lineChart>
      <c:catAx>
        <c:axId val="45920800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anchor="b" anchorCtr="1"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10634019"/>
        <c:crosses val="autoZero"/>
        <c:auto val="1"/>
        <c:lblAlgn val="ctr"/>
        <c:lblOffset val="100"/>
        <c:noMultiLvlLbl val="0"/>
      </c:catAx>
      <c:valAx>
        <c:axId val="10634019"/>
        <c:scaling>
          <c:orientation val="minMax"/>
          <c:min val="-20"/>
        </c:scaling>
        <c:delete val="0"/>
        <c:axPos val="l"/>
        <c:majorGridlines>
          <c:spPr>
            <a:ln w="9525" cap="flat" cmpd="sng">
              <a:noFill/>
              <a:round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45920800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Chart 11: </a:t>
            </a:r>
            <a:r>
              <a:rPr lang="de-DE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Yield spreads 2021–2025 (in bp, source: Refinitiv)</a:t>
            </a:r>
            <a:endParaRPr lang="en-US"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 w="9525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Financials</c:v>
          </c:tx>
          <c:spPr>
            <a:ln w="28575" cap="rnd" cmpd="sng">
              <a:solidFill>
                <a:schemeClr val="accent4"/>
              </a:solidFill>
              <a:round/>
            </a:ln>
          </c:spPr>
          <c:marker>
            <c:symbol val="none"/>
          </c:marker>
          <c:cat>
            <c:strLit>
              <c:ptCount val="20"/>
              <c:pt idx="0">
                <c:v>2021 Q1</c:v>
              </c:pt>
              <c:pt idx="1">
                <c:v>2021 Q2</c:v>
              </c:pt>
              <c:pt idx="2">
                <c:v>2021 Q3</c:v>
              </c:pt>
              <c:pt idx="3">
                <c:v>2021 Q4</c:v>
              </c:pt>
              <c:pt idx="4">
                <c:v>2022 Q1</c:v>
              </c:pt>
              <c:pt idx="5">
                <c:v>2022 Q2</c:v>
              </c:pt>
              <c:pt idx="6">
                <c:v>2022 Q3</c:v>
              </c:pt>
              <c:pt idx="7">
                <c:v>2022 Q4</c:v>
              </c:pt>
              <c:pt idx="8">
                <c:v>2023 Q1</c:v>
              </c:pt>
              <c:pt idx="9">
                <c:v>2023 Q2</c:v>
              </c:pt>
              <c:pt idx="10">
                <c:v>2023 Q3</c:v>
              </c:pt>
              <c:pt idx="11">
                <c:v>2023 Q4</c:v>
              </c:pt>
              <c:pt idx="12">
                <c:v>2024 Q1</c:v>
              </c:pt>
              <c:pt idx="13">
                <c:v>2024 Q2</c:v>
              </c:pt>
              <c:pt idx="14">
                <c:v>2024 Q3</c:v>
              </c:pt>
              <c:pt idx="15">
                <c:v>2024 Q4</c:v>
              </c:pt>
              <c:pt idx="16">
                <c:v>2025 Q1</c:v>
              </c:pt>
              <c:pt idx="17">
                <c:v>2025 Q2</c:v>
              </c:pt>
              <c:pt idx="18">
                <c:v>2025 Q3</c:v>
              </c:pt>
              <c:pt idx="19">
                <c:v>2025 Q4</c:v>
              </c:pt>
            </c:strLit>
          </c:cat>
          <c:val>
            <c:numLit>
              <c:formatCode>General</c:formatCode>
              <c:ptCount val="20"/>
              <c:pt idx="0">
                <c:v>73.099999999999994</c:v>
              </c:pt>
              <c:pt idx="1">
                <c:v>65.61</c:v>
              </c:pt>
              <c:pt idx="2">
                <c:v>59.53</c:v>
              </c:pt>
              <c:pt idx="3">
                <c:v>64.959999999999994</c:v>
              </c:pt>
              <c:pt idx="4">
                <c:v>95.57</c:v>
              </c:pt>
              <c:pt idx="5">
                <c:v>199.53</c:v>
              </c:pt>
              <c:pt idx="6">
                <c:v>179.66</c:v>
              </c:pt>
              <c:pt idx="7">
                <c:v>157.15</c:v>
              </c:pt>
              <c:pt idx="8">
                <c:v>169.68</c:v>
              </c:pt>
              <c:pt idx="9">
                <c:v>157.87</c:v>
              </c:pt>
              <c:pt idx="10">
                <c:v>147.13999999999999</c:v>
              </c:pt>
              <c:pt idx="11">
                <c:v>131.54</c:v>
              </c:pt>
              <c:pt idx="12">
                <c:v>114.89</c:v>
              </c:pt>
              <c:pt idx="13">
                <c:v>113.57</c:v>
              </c:pt>
              <c:pt idx="14">
                <c:v>117.25</c:v>
              </c:pt>
              <c:pt idx="15">
                <c:v>116.35</c:v>
              </c:pt>
              <c:pt idx="16">
                <c:v>118.81</c:v>
              </c:pt>
              <c:pt idx="17">
                <c:v>106.85</c:v>
              </c:pt>
              <c:pt idx="18">
                <c:v>91.83</c:v>
              </c:pt>
              <c:pt idx="19">
                <c:v>88.49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F6-434E-A4F3-67D91AE96C88}"/>
            </c:ext>
          </c:extLst>
        </c:ser>
        <c:ser>
          <c:idx val="1"/>
          <c:order val="1"/>
          <c:tx>
            <c:v>Non-financials</c:v>
          </c:tx>
          <c:spPr>
            <a:ln w="28575" cap="rnd" cmpd="sng">
              <a:solidFill>
                <a:schemeClr val="accent2"/>
              </a:solidFill>
              <a:round/>
            </a:ln>
          </c:spPr>
          <c:marker>
            <c:symbol val="none"/>
          </c:marker>
          <c:cat>
            <c:strLit>
              <c:ptCount val="20"/>
              <c:pt idx="0">
                <c:v>2021 Q1</c:v>
              </c:pt>
              <c:pt idx="1">
                <c:v>2021 Q2</c:v>
              </c:pt>
              <c:pt idx="2">
                <c:v>2021 Q3</c:v>
              </c:pt>
              <c:pt idx="3">
                <c:v>2021 Q4</c:v>
              </c:pt>
              <c:pt idx="4">
                <c:v>2022 Q1</c:v>
              </c:pt>
              <c:pt idx="5">
                <c:v>2022 Q2</c:v>
              </c:pt>
              <c:pt idx="6">
                <c:v>2022 Q3</c:v>
              </c:pt>
              <c:pt idx="7">
                <c:v>2022 Q4</c:v>
              </c:pt>
              <c:pt idx="8">
                <c:v>2023 Q1</c:v>
              </c:pt>
              <c:pt idx="9">
                <c:v>2023 Q2</c:v>
              </c:pt>
              <c:pt idx="10">
                <c:v>2023 Q3</c:v>
              </c:pt>
              <c:pt idx="11">
                <c:v>2023 Q4</c:v>
              </c:pt>
              <c:pt idx="12">
                <c:v>2024 Q1</c:v>
              </c:pt>
              <c:pt idx="13">
                <c:v>2024 Q2</c:v>
              </c:pt>
              <c:pt idx="14">
                <c:v>2024 Q3</c:v>
              </c:pt>
              <c:pt idx="15">
                <c:v>2024 Q4</c:v>
              </c:pt>
              <c:pt idx="16">
                <c:v>2025 Q1</c:v>
              </c:pt>
              <c:pt idx="17">
                <c:v>2025 Q2</c:v>
              </c:pt>
              <c:pt idx="18">
                <c:v>2025 Q3</c:v>
              </c:pt>
              <c:pt idx="19">
                <c:v>2025 Q4</c:v>
              </c:pt>
            </c:strLit>
          </c:cat>
          <c:val>
            <c:numLit>
              <c:formatCode>General</c:formatCode>
              <c:ptCount val="20"/>
              <c:pt idx="0">
                <c:v>58.31</c:v>
              </c:pt>
              <c:pt idx="1">
                <c:v>52.21</c:v>
              </c:pt>
              <c:pt idx="2">
                <c:v>46.38</c:v>
              </c:pt>
              <c:pt idx="3">
                <c:v>48.46</c:v>
              </c:pt>
              <c:pt idx="4">
                <c:v>68.87</c:v>
              </c:pt>
              <c:pt idx="5">
                <c:v>146.46</c:v>
              </c:pt>
              <c:pt idx="6">
                <c:v>118.98</c:v>
              </c:pt>
              <c:pt idx="7">
                <c:v>92.95</c:v>
              </c:pt>
              <c:pt idx="8">
                <c:v>92.91</c:v>
              </c:pt>
              <c:pt idx="9">
                <c:v>89.95</c:v>
              </c:pt>
              <c:pt idx="10">
                <c:v>89.44</c:v>
              </c:pt>
              <c:pt idx="11">
                <c:v>86.82</c:v>
              </c:pt>
              <c:pt idx="12">
                <c:v>85.62</c:v>
              </c:pt>
              <c:pt idx="13">
                <c:v>86.8</c:v>
              </c:pt>
              <c:pt idx="14">
                <c:v>96.9</c:v>
              </c:pt>
              <c:pt idx="15">
                <c:v>97.9</c:v>
              </c:pt>
              <c:pt idx="16">
                <c:v>94.11</c:v>
              </c:pt>
              <c:pt idx="17">
                <c:v>88.93</c:v>
              </c:pt>
              <c:pt idx="18">
                <c:v>80.3</c:v>
              </c:pt>
              <c:pt idx="19">
                <c:v>75.25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F6-434E-A4F3-67D91AE96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97308"/>
        <c:axId val="56049180"/>
      </c:lineChart>
      <c:catAx>
        <c:axId val="28597308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56049180"/>
        <c:crosses val="autoZero"/>
        <c:auto val="1"/>
        <c:lblAlgn val="ctr"/>
        <c:lblOffset val="100"/>
        <c:tickLblSkip val="4"/>
        <c:noMultiLvlLbl val="0"/>
      </c:catAx>
      <c:valAx>
        <c:axId val="56049180"/>
        <c:scaling>
          <c:orientation val="minMax"/>
        </c:scaling>
        <c:delete val="0"/>
        <c:axPos val="l"/>
        <c:majorGridlines>
          <c:spPr>
            <a:ln w="9525" cap="flat" cmpd="sng">
              <a:noFill/>
              <a:round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8597308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de-DE" sz="1400" b="1" i="0" u="none" strike="noStrike" baseline="0"/>
              <a:t>Chart 12: </a:t>
            </a:r>
            <a:r>
              <a:rPr lang="de-DE" sz="1400" b="0" i="0" u="none" strike="noStrike" baseline="0"/>
              <a:t>Yields on 10-year government bonds 2021–2025 (in %, source: OeNB)</a:t>
            </a:r>
            <a:endParaRPr lang="de-DE" sz="1200"/>
          </a:p>
        </c:rich>
      </c:tx>
      <c:overlay val="0"/>
      <c:spPr>
        <a:noFill/>
        <a:ln w="9525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61774486047313E-2"/>
          <c:y val="0.19846943808440931"/>
          <c:w val="0.8879499127470224"/>
          <c:h val="0.63883696306933169"/>
        </c:manualLayout>
      </c:layout>
      <c:lineChart>
        <c:grouping val="standard"/>
        <c:varyColors val="0"/>
        <c:ser>
          <c:idx val="1"/>
          <c:order val="1"/>
          <c:tx>
            <c:v>Italy</c:v>
          </c:tx>
          <c:spPr>
            <a:ln w="28575" cap="rnd" cmpd="sng">
              <a:solidFill>
                <a:schemeClr val="accent3"/>
              </a:solidFill>
              <a:round/>
            </a:ln>
          </c:spPr>
          <c:marker>
            <c:symbol val="none"/>
          </c:marker>
          <c:cat>
            <c:strLit>
              <c:ptCount val="20"/>
              <c:pt idx="0">
                <c:v>2021 Q1</c:v>
              </c:pt>
              <c:pt idx="1">
                <c:v>2021 Q2</c:v>
              </c:pt>
              <c:pt idx="2">
                <c:v>2021 Q3</c:v>
              </c:pt>
              <c:pt idx="3">
                <c:v>2021 Q4</c:v>
              </c:pt>
              <c:pt idx="4">
                <c:v>2022 Q1</c:v>
              </c:pt>
              <c:pt idx="5">
                <c:v>2022 Q2</c:v>
              </c:pt>
              <c:pt idx="6">
                <c:v>2022 Q3</c:v>
              </c:pt>
              <c:pt idx="7">
                <c:v>2022 Q4</c:v>
              </c:pt>
              <c:pt idx="8">
                <c:v>2023 Q1</c:v>
              </c:pt>
              <c:pt idx="9">
                <c:v>2023 Q2</c:v>
              </c:pt>
              <c:pt idx="10">
                <c:v>2023 Q3</c:v>
              </c:pt>
              <c:pt idx="11">
                <c:v>2023 Q4</c:v>
              </c:pt>
              <c:pt idx="12">
                <c:v>2024 Q1</c:v>
              </c:pt>
              <c:pt idx="13">
                <c:v>2024 Q2</c:v>
              </c:pt>
              <c:pt idx="14">
                <c:v>2024 Q3</c:v>
              </c:pt>
              <c:pt idx="15">
                <c:v>2024 Q4</c:v>
              </c:pt>
              <c:pt idx="16">
                <c:v>2025 Q1</c:v>
              </c:pt>
              <c:pt idx="17">
                <c:v>2025 Q2</c:v>
              </c:pt>
              <c:pt idx="18">
                <c:v>2025 Q3</c:v>
              </c:pt>
              <c:pt idx="19">
                <c:v>2025 Q4</c:v>
              </c:pt>
            </c:strLit>
          </c:cat>
          <c:val>
            <c:numLit>
              <c:formatCode>General</c:formatCode>
              <c:ptCount val="20"/>
              <c:pt idx="0">
                <c:v>0.66900000000000004</c:v>
              </c:pt>
              <c:pt idx="1">
                <c:v>0.82430000000000003</c:v>
              </c:pt>
              <c:pt idx="2">
                <c:v>0.86250000000000004</c:v>
              </c:pt>
              <c:pt idx="3">
                <c:v>1.1850000000000001</c:v>
              </c:pt>
              <c:pt idx="4">
                <c:v>2.0419999999999998</c:v>
              </c:pt>
              <c:pt idx="5">
                <c:v>3.3919999999999999</c:v>
              </c:pt>
              <c:pt idx="6">
                <c:v>4.5069999999999997</c:v>
              </c:pt>
              <c:pt idx="7">
                <c:v>4.7039999999999997</c:v>
              </c:pt>
              <c:pt idx="8">
                <c:v>4.0979999999999999</c:v>
              </c:pt>
              <c:pt idx="9">
                <c:v>4.0750000000000002</c:v>
              </c:pt>
              <c:pt idx="10">
                <c:v>4.8</c:v>
              </c:pt>
              <c:pt idx="11">
                <c:v>3.6989999999999998</c:v>
              </c:pt>
              <c:pt idx="12">
                <c:v>3.677</c:v>
              </c:pt>
              <c:pt idx="13">
                <c:v>4.0670000000000002</c:v>
              </c:pt>
              <c:pt idx="14">
                <c:v>3.4649999999999999</c:v>
              </c:pt>
              <c:pt idx="15">
                <c:v>3.5209999999999999</c:v>
              </c:pt>
              <c:pt idx="16">
                <c:v>3.86</c:v>
              </c:pt>
              <c:pt idx="17">
                <c:v>3.5070000000000001</c:v>
              </c:pt>
              <c:pt idx="18">
                <c:v>3.5642999999999998</c:v>
              </c:pt>
              <c:pt idx="19">
                <c:v>3.5118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41B-4CE3-B8BC-A1E89B2FE120}"/>
            </c:ext>
          </c:extLst>
        </c:ser>
        <c:ser>
          <c:idx val="4"/>
          <c:order val="4"/>
          <c:tx>
            <c:v>France</c:v>
          </c:tx>
          <c:spPr>
            <a:ln w="28575" cap="rnd" cmpd="sng">
              <a:solidFill>
                <a:schemeClr val="accent5"/>
              </a:solidFill>
              <a:round/>
            </a:ln>
          </c:spPr>
          <c:marker>
            <c:symbol val="none"/>
          </c:marker>
          <c:dLbls>
            <c:dLbl>
              <c:idx val="19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1A-4C7E-A5F9-6E1804CC48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0"/>
              <c:pt idx="0">
                <c:v>2021 Q1</c:v>
              </c:pt>
              <c:pt idx="1">
                <c:v>2021 Q2</c:v>
              </c:pt>
              <c:pt idx="2">
                <c:v>2021 Q3</c:v>
              </c:pt>
              <c:pt idx="3">
                <c:v>2021 Q4</c:v>
              </c:pt>
              <c:pt idx="4">
                <c:v>2022 Q1</c:v>
              </c:pt>
              <c:pt idx="5">
                <c:v>2022 Q2</c:v>
              </c:pt>
              <c:pt idx="6">
                <c:v>2022 Q3</c:v>
              </c:pt>
              <c:pt idx="7">
                <c:v>2022 Q4</c:v>
              </c:pt>
              <c:pt idx="8">
                <c:v>2023 Q1</c:v>
              </c:pt>
              <c:pt idx="9">
                <c:v>2023 Q2</c:v>
              </c:pt>
              <c:pt idx="10">
                <c:v>2023 Q3</c:v>
              </c:pt>
              <c:pt idx="11">
                <c:v>2023 Q4</c:v>
              </c:pt>
              <c:pt idx="12">
                <c:v>2024 Q1</c:v>
              </c:pt>
              <c:pt idx="13">
                <c:v>2024 Q2</c:v>
              </c:pt>
              <c:pt idx="14">
                <c:v>2024 Q3</c:v>
              </c:pt>
              <c:pt idx="15">
                <c:v>2024 Q4</c:v>
              </c:pt>
              <c:pt idx="16">
                <c:v>2025 Q1</c:v>
              </c:pt>
              <c:pt idx="17">
                <c:v>2025 Q2</c:v>
              </c:pt>
              <c:pt idx="18">
                <c:v>2025 Q3</c:v>
              </c:pt>
              <c:pt idx="19">
                <c:v>2025 Q4</c:v>
              </c:pt>
            </c:strLit>
          </c:cat>
          <c:val>
            <c:numLit>
              <c:formatCode>General</c:formatCode>
              <c:ptCount val="20"/>
              <c:pt idx="0">
                <c:v>-4.7600000000000003E-2</c:v>
              </c:pt>
              <c:pt idx="1">
                <c:v>0.13100000000000001</c:v>
              </c:pt>
              <c:pt idx="2">
                <c:v>0.155</c:v>
              </c:pt>
              <c:pt idx="3">
                <c:v>0.19400000000000001</c:v>
              </c:pt>
              <c:pt idx="4">
                <c:v>0.98499999999999999</c:v>
              </c:pt>
              <c:pt idx="5">
                <c:v>1.9570000000000001</c:v>
              </c:pt>
              <c:pt idx="6">
                <c:v>2.7210000000000001</c:v>
              </c:pt>
              <c:pt idx="7">
                <c:v>3.113</c:v>
              </c:pt>
              <c:pt idx="8">
                <c:v>2.7959999999999998</c:v>
              </c:pt>
              <c:pt idx="9">
                <c:v>2.9369999999999998</c:v>
              </c:pt>
              <c:pt idx="10">
                <c:v>3.415</c:v>
              </c:pt>
              <c:pt idx="11">
                <c:v>2.5579999999999998</c:v>
              </c:pt>
              <c:pt idx="12">
                <c:v>2.8029999999999999</c:v>
              </c:pt>
              <c:pt idx="13">
                <c:v>3.2879999999999998</c:v>
              </c:pt>
              <c:pt idx="14">
                <c:v>2.9249999999999998</c:v>
              </c:pt>
              <c:pt idx="15">
                <c:v>3.1949999999999998</c:v>
              </c:pt>
              <c:pt idx="16">
                <c:v>3.4460000000000002</c:v>
              </c:pt>
              <c:pt idx="17">
                <c:v>3.2890000000000001</c:v>
              </c:pt>
              <c:pt idx="18">
                <c:v>3.5354999999999999</c:v>
              </c:pt>
              <c:pt idx="19">
                <c:v>3.5605000000000002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41B-4CE3-B8BC-A1E89B2FE120}"/>
            </c:ext>
          </c:extLst>
        </c:ser>
        <c:ser>
          <c:idx val="5"/>
          <c:order val="5"/>
          <c:tx>
            <c:v>Austria</c:v>
          </c:tx>
          <c:spPr>
            <a:ln w="28575" cap="rnd" cmpd="sng">
              <a:solidFill>
                <a:schemeClr val="accent2"/>
              </a:solidFill>
              <a:round/>
            </a:ln>
          </c:spPr>
          <c:marker>
            <c:symbol val="none"/>
          </c:marker>
          <c:cat>
            <c:strLit>
              <c:ptCount val="20"/>
              <c:pt idx="0">
                <c:v>2021 Q1</c:v>
              </c:pt>
              <c:pt idx="1">
                <c:v>2021 Q2</c:v>
              </c:pt>
              <c:pt idx="2">
                <c:v>2021 Q3</c:v>
              </c:pt>
              <c:pt idx="3">
                <c:v>2021 Q4</c:v>
              </c:pt>
              <c:pt idx="4">
                <c:v>2022 Q1</c:v>
              </c:pt>
              <c:pt idx="5">
                <c:v>2022 Q2</c:v>
              </c:pt>
              <c:pt idx="6">
                <c:v>2022 Q3</c:v>
              </c:pt>
              <c:pt idx="7">
                <c:v>2022 Q4</c:v>
              </c:pt>
              <c:pt idx="8">
                <c:v>2023 Q1</c:v>
              </c:pt>
              <c:pt idx="9">
                <c:v>2023 Q2</c:v>
              </c:pt>
              <c:pt idx="10">
                <c:v>2023 Q3</c:v>
              </c:pt>
              <c:pt idx="11">
                <c:v>2023 Q4</c:v>
              </c:pt>
              <c:pt idx="12">
                <c:v>2024 Q1</c:v>
              </c:pt>
              <c:pt idx="13">
                <c:v>2024 Q2</c:v>
              </c:pt>
              <c:pt idx="14">
                <c:v>2024 Q3</c:v>
              </c:pt>
              <c:pt idx="15">
                <c:v>2024 Q4</c:v>
              </c:pt>
              <c:pt idx="16">
                <c:v>2025 Q1</c:v>
              </c:pt>
              <c:pt idx="17">
                <c:v>2025 Q2</c:v>
              </c:pt>
              <c:pt idx="18">
                <c:v>2025 Q3</c:v>
              </c:pt>
              <c:pt idx="19">
                <c:v>2025 Q4</c:v>
              </c:pt>
            </c:strLit>
          </c:cat>
          <c:val>
            <c:numLit>
              <c:formatCode>General</c:formatCode>
              <c:ptCount val="20"/>
              <c:pt idx="0">
                <c:v>-0.06</c:v>
              </c:pt>
              <c:pt idx="1">
                <c:v>4.0000000000000001E-3</c:v>
              </c:pt>
              <c:pt idx="2">
                <c:v>3.4000000000000002E-2</c:v>
              </c:pt>
              <c:pt idx="3">
                <c:v>0.102405</c:v>
              </c:pt>
              <c:pt idx="4">
                <c:v>1.0069999999999999</c:v>
              </c:pt>
              <c:pt idx="5">
                <c:v>1.9359999999999999</c:v>
              </c:pt>
              <c:pt idx="6">
                <c:v>2.8180000000000001</c:v>
              </c:pt>
              <c:pt idx="7">
                <c:v>3.2029999999999998</c:v>
              </c:pt>
              <c:pt idx="8">
                <c:v>2.9350000000000001</c:v>
              </c:pt>
              <c:pt idx="9">
                <c:v>3.0409999999999999</c:v>
              </c:pt>
              <c:pt idx="10">
                <c:v>3.4660000000000002</c:v>
              </c:pt>
              <c:pt idx="11">
                <c:v>2.5960000000000001</c:v>
              </c:pt>
              <c:pt idx="12">
                <c:v>2.8130000000000002</c:v>
              </c:pt>
              <c:pt idx="13">
                <c:v>3.0609999999999999</c:v>
              </c:pt>
              <c:pt idx="14">
                <c:v>2.6469999999999998</c:v>
              </c:pt>
              <c:pt idx="15">
                <c:v>2.78</c:v>
              </c:pt>
              <c:pt idx="16">
                <c:v>3.1440000000000001</c:v>
              </c:pt>
              <c:pt idx="17">
                <c:v>2.996</c:v>
              </c:pt>
              <c:pt idx="18">
                <c:v>3.0114999999999998</c:v>
              </c:pt>
              <c:pt idx="19">
                <c:v>3.1086999999999998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41B-4CE3-B8BC-A1E89B2FE120}"/>
            </c:ext>
          </c:extLst>
        </c:ser>
        <c:ser>
          <c:idx val="6"/>
          <c:order val="6"/>
          <c:tx>
            <c:v>Germany</c:v>
          </c:tx>
          <c:spPr>
            <a:ln w="28575" cap="rnd" cmpd="sng">
              <a:solidFill>
                <a:schemeClr val="accent1"/>
              </a:solidFill>
              <a:round/>
            </a:ln>
          </c:spPr>
          <c:marker>
            <c:symbol val="none"/>
          </c:marker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1A-4C7E-A5F9-6E1804CC48F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0"/>
              <c:pt idx="0">
                <c:v>2021 Q1</c:v>
              </c:pt>
              <c:pt idx="1">
                <c:v>2021 Q2</c:v>
              </c:pt>
              <c:pt idx="2">
                <c:v>2021 Q3</c:v>
              </c:pt>
              <c:pt idx="3">
                <c:v>2021 Q4</c:v>
              </c:pt>
              <c:pt idx="4">
                <c:v>2022 Q1</c:v>
              </c:pt>
              <c:pt idx="5">
                <c:v>2022 Q2</c:v>
              </c:pt>
              <c:pt idx="6">
                <c:v>2022 Q3</c:v>
              </c:pt>
              <c:pt idx="7">
                <c:v>2022 Q4</c:v>
              </c:pt>
              <c:pt idx="8">
                <c:v>2023 Q1</c:v>
              </c:pt>
              <c:pt idx="9">
                <c:v>2023 Q2</c:v>
              </c:pt>
              <c:pt idx="10">
                <c:v>2023 Q3</c:v>
              </c:pt>
              <c:pt idx="11">
                <c:v>2023 Q4</c:v>
              </c:pt>
              <c:pt idx="12">
                <c:v>2024 Q1</c:v>
              </c:pt>
              <c:pt idx="13">
                <c:v>2024 Q2</c:v>
              </c:pt>
              <c:pt idx="14">
                <c:v>2024 Q3</c:v>
              </c:pt>
              <c:pt idx="15">
                <c:v>2024 Q4</c:v>
              </c:pt>
              <c:pt idx="16">
                <c:v>2025 Q1</c:v>
              </c:pt>
              <c:pt idx="17">
                <c:v>2025 Q2</c:v>
              </c:pt>
              <c:pt idx="18">
                <c:v>2025 Q3</c:v>
              </c:pt>
              <c:pt idx="19">
                <c:v>2025 Q4</c:v>
              </c:pt>
            </c:strLit>
          </c:cat>
          <c:val>
            <c:numLit>
              <c:formatCode>General</c:formatCode>
              <c:ptCount val="20"/>
              <c:pt idx="0">
                <c:v>-0.29699999999999999</c:v>
              </c:pt>
              <c:pt idx="1">
                <c:v>-0.20300000000000001</c:v>
              </c:pt>
              <c:pt idx="2">
                <c:v>-0.19500000000000001</c:v>
              </c:pt>
              <c:pt idx="3">
                <c:v>-0.17899999999999999</c:v>
              </c:pt>
              <c:pt idx="4">
                <c:v>0.55400000000000005</c:v>
              </c:pt>
              <c:pt idx="5">
                <c:v>1.367</c:v>
              </c:pt>
              <c:pt idx="6">
                <c:v>2.1110000000000002</c:v>
              </c:pt>
              <c:pt idx="7">
                <c:v>2.5619999999999998</c:v>
              </c:pt>
              <c:pt idx="8">
                <c:v>2.31</c:v>
              </c:pt>
              <c:pt idx="9">
                <c:v>2.3940000000000001</c:v>
              </c:pt>
              <c:pt idx="10">
                <c:v>2.8380000000000001</c:v>
              </c:pt>
              <c:pt idx="11">
                <c:v>2.0289999999999999</c:v>
              </c:pt>
              <c:pt idx="12">
                <c:v>2.2919999999999998</c:v>
              </c:pt>
              <c:pt idx="13">
                <c:v>2.4870000000000001</c:v>
              </c:pt>
              <c:pt idx="14">
                <c:v>2.133</c:v>
              </c:pt>
              <c:pt idx="15">
                <c:v>2.3639999999999999</c:v>
              </c:pt>
              <c:pt idx="16">
                <c:v>2.7280000000000002</c:v>
              </c:pt>
              <c:pt idx="17">
                <c:v>2.597</c:v>
              </c:pt>
              <c:pt idx="18">
                <c:v>2.7120000000000002</c:v>
              </c:pt>
              <c:pt idx="19">
                <c:v>2.8622999999999998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41B-4CE3-B8BC-A1E89B2FE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80572"/>
        <c:axId val="4368969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Greece</c:v>
                </c:tx>
                <c:spPr>
                  <a:ln w="28575" cap="rnd" cmpd="sng">
                    <a:solidFill>
                      <a:schemeClr val="accent4"/>
                    </a:solidFill>
                    <a:round/>
                  </a:ln>
                </c:spPr>
                <c:marker>
                  <c:symbol val="none"/>
                </c:marker>
                <c:cat>
                  <c:strLit>
                    <c:ptCount val="20"/>
                    <c:pt idx="0">
                      <c:v>2021 Q1</c:v>
                    </c:pt>
                    <c:pt idx="1">
                      <c:v>2021 Q2</c:v>
                    </c:pt>
                    <c:pt idx="2">
                      <c:v>2021 Q3</c:v>
                    </c:pt>
                    <c:pt idx="3">
                      <c:v>2021 Q4</c:v>
                    </c:pt>
                    <c:pt idx="4">
                      <c:v>2022 Q1</c:v>
                    </c:pt>
                    <c:pt idx="5">
                      <c:v>2022 Q2</c:v>
                    </c:pt>
                    <c:pt idx="6">
                      <c:v>2022 Q3</c:v>
                    </c:pt>
                    <c:pt idx="7">
                      <c:v>2022 Q4</c:v>
                    </c:pt>
                    <c:pt idx="8">
                      <c:v>2023 Q1</c:v>
                    </c:pt>
                    <c:pt idx="9">
                      <c:v>2023 Q2</c:v>
                    </c:pt>
                    <c:pt idx="10">
                      <c:v>2023 Q3</c:v>
                    </c:pt>
                    <c:pt idx="11">
                      <c:v>2023 Q4</c:v>
                    </c:pt>
                    <c:pt idx="12">
                      <c:v>2024 Q1</c:v>
                    </c:pt>
                    <c:pt idx="13">
                      <c:v>2024 Q2</c:v>
                    </c:pt>
                    <c:pt idx="14">
                      <c:v>2024 Q3</c:v>
                    </c:pt>
                    <c:pt idx="15">
                      <c:v>2024 Q4</c:v>
                    </c:pt>
                    <c:pt idx="16">
                      <c:v>2025 Q1</c:v>
                    </c:pt>
                    <c:pt idx="17">
                      <c:v>2025 Q2</c:v>
                    </c:pt>
                    <c:pt idx="18">
                      <c:v>2025 Q3</c:v>
                    </c:pt>
                    <c:pt idx="19">
                      <c:v>2025 Q4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0.86899999999999999</c:v>
                    </c:pt>
                    <c:pt idx="1">
                      <c:v>0.82699999999999996</c:v>
                    </c:pt>
                    <c:pt idx="2">
                      <c:v>0.84699999999999998</c:v>
                    </c:pt>
                    <c:pt idx="3">
                      <c:v>1.3140000000000001</c:v>
                    </c:pt>
                    <c:pt idx="4">
                      <c:v>2.6720000000000002</c:v>
                    </c:pt>
                    <c:pt idx="5">
                      <c:v>3.62</c:v>
                    </c:pt>
                    <c:pt idx="6">
                      <c:v>4.8280000000000003</c:v>
                    </c:pt>
                    <c:pt idx="7">
                      <c:v>4.5919999999999996</c:v>
                    </c:pt>
                    <c:pt idx="8">
                      <c:v>4.26</c:v>
                    </c:pt>
                    <c:pt idx="9">
                      <c:v>3.7210000000000001</c:v>
                    </c:pt>
                    <c:pt idx="10">
                      <c:v>4.3620000000000001</c:v>
                    </c:pt>
                    <c:pt idx="11">
                      <c:v>3.0760000000000001</c:v>
                    </c:pt>
                    <c:pt idx="12">
                      <c:v>3.286</c:v>
                    </c:pt>
                    <c:pt idx="13">
                      <c:v>3.734</c:v>
                    </c:pt>
                    <c:pt idx="14">
                      <c:v>3.1240000000000001</c:v>
                    </c:pt>
                    <c:pt idx="15">
                      <c:v>3.2490000000000001</c:v>
                    </c:pt>
                    <c:pt idx="16">
                      <c:v>3.5750000000000002</c:v>
                    </c:pt>
                    <c:pt idx="17">
                      <c:v>3.298</c:v>
                    </c:pt>
                    <c:pt idx="18">
                      <c:v>3.407</c:v>
                    </c:pt>
                    <c:pt idx="19">
                      <c:v>3.4790000000000001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A41B-4CE3-B8BC-A1E89B2FE12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Portugal</c:v>
                </c:tx>
                <c:spPr>
                  <a:ln w="28575" cap="rnd" cmpd="sng">
                    <a:solidFill>
                      <a:srgbClr val="008CA5"/>
                    </a:solidFill>
                    <a:round/>
                  </a:ln>
                </c:spPr>
                <c:marker>
                  <c:symbol val="none"/>
                </c:marker>
                <c:cat>
                  <c:strLit>
                    <c:ptCount val="20"/>
                    <c:pt idx="0">
                      <c:v>2021 Q1</c:v>
                    </c:pt>
                    <c:pt idx="1">
                      <c:v>2021 Q2</c:v>
                    </c:pt>
                    <c:pt idx="2">
                      <c:v>2021 Q3</c:v>
                    </c:pt>
                    <c:pt idx="3">
                      <c:v>2021 Q4</c:v>
                    </c:pt>
                    <c:pt idx="4">
                      <c:v>2022 Q1</c:v>
                    </c:pt>
                    <c:pt idx="5">
                      <c:v>2022 Q2</c:v>
                    </c:pt>
                    <c:pt idx="6">
                      <c:v>2022 Q3</c:v>
                    </c:pt>
                    <c:pt idx="7">
                      <c:v>2022 Q4</c:v>
                    </c:pt>
                    <c:pt idx="8">
                      <c:v>2023 Q1</c:v>
                    </c:pt>
                    <c:pt idx="9">
                      <c:v>2023 Q2</c:v>
                    </c:pt>
                    <c:pt idx="10">
                      <c:v>2023 Q3</c:v>
                    </c:pt>
                    <c:pt idx="11">
                      <c:v>2023 Q4</c:v>
                    </c:pt>
                    <c:pt idx="12">
                      <c:v>2024 Q1</c:v>
                    </c:pt>
                    <c:pt idx="13">
                      <c:v>2024 Q2</c:v>
                    </c:pt>
                    <c:pt idx="14">
                      <c:v>2024 Q3</c:v>
                    </c:pt>
                    <c:pt idx="15">
                      <c:v>2024 Q4</c:v>
                    </c:pt>
                    <c:pt idx="16">
                      <c:v>2025 Q1</c:v>
                    </c:pt>
                    <c:pt idx="17">
                      <c:v>2025 Q2</c:v>
                    </c:pt>
                    <c:pt idx="18">
                      <c:v>2025 Q3</c:v>
                    </c:pt>
                    <c:pt idx="19">
                      <c:v>2025 Q4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0.22700000000000001</c:v>
                    </c:pt>
                    <c:pt idx="1">
                      <c:v>0.40799999999999997</c:v>
                    </c:pt>
                    <c:pt idx="2">
                      <c:v>0.37</c:v>
                    </c:pt>
                    <c:pt idx="3">
                      <c:v>0.48499999999999999</c:v>
                    </c:pt>
                    <c:pt idx="4">
                      <c:v>1.371</c:v>
                    </c:pt>
                    <c:pt idx="5">
                      <c:v>2.4569999999999999</c:v>
                    </c:pt>
                    <c:pt idx="6">
                      <c:v>3.1829999999999998</c:v>
                    </c:pt>
                    <c:pt idx="7">
                      <c:v>3.5990000000000002</c:v>
                    </c:pt>
                    <c:pt idx="8">
                      <c:v>3.1579999999999999</c:v>
                    </c:pt>
                    <c:pt idx="9">
                      <c:v>3.133</c:v>
                    </c:pt>
                    <c:pt idx="10">
                      <c:v>3.593</c:v>
                    </c:pt>
                    <c:pt idx="11">
                      <c:v>2.786</c:v>
                    </c:pt>
                    <c:pt idx="12">
                      <c:v>3.0009999999999999</c:v>
                    </c:pt>
                    <c:pt idx="13">
                      <c:v>3.2389999999999999</c:v>
                    </c:pt>
                    <c:pt idx="14">
                      <c:v>2.71</c:v>
                    </c:pt>
                    <c:pt idx="15">
                      <c:v>2.85</c:v>
                    </c:pt>
                    <c:pt idx="16">
                      <c:v>3.262</c:v>
                    </c:pt>
                    <c:pt idx="17">
                      <c:v>3.0489999999999999</c:v>
                    </c:pt>
                    <c:pt idx="18">
                      <c:v>3.12</c:v>
                    </c:pt>
                    <c:pt idx="19">
                      <c:v>3.1589999999999998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41B-4CE3-B8BC-A1E89B2FE12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Spain</c:v>
                </c:tx>
                <c:spPr>
                  <a:ln w="28575" cap="rnd" cmpd="sng">
                    <a:solidFill>
                      <a:schemeClr val="accent6"/>
                    </a:solidFill>
                    <a:round/>
                  </a:ln>
                </c:spPr>
                <c:marker>
                  <c:symbol val="none"/>
                </c:marker>
                <c:cat>
                  <c:strLit>
                    <c:ptCount val="20"/>
                    <c:pt idx="0">
                      <c:v>2021 Q1</c:v>
                    </c:pt>
                    <c:pt idx="1">
                      <c:v>2021 Q2</c:v>
                    </c:pt>
                    <c:pt idx="2">
                      <c:v>2021 Q3</c:v>
                    </c:pt>
                    <c:pt idx="3">
                      <c:v>2021 Q4</c:v>
                    </c:pt>
                    <c:pt idx="4">
                      <c:v>2022 Q1</c:v>
                    </c:pt>
                    <c:pt idx="5">
                      <c:v>2022 Q2</c:v>
                    </c:pt>
                    <c:pt idx="6">
                      <c:v>2022 Q3</c:v>
                    </c:pt>
                    <c:pt idx="7">
                      <c:v>2022 Q4</c:v>
                    </c:pt>
                    <c:pt idx="8">
                      <c:v>2023 Q1</c:v>
                    </c:pt>
                    <c:pt idx="9">
                      <c:v>2023 Q2</c:v>
                    </c:pt>
                    <c:pt idx="10">
                      <c:v>2023 Q3</c:v>
                    </c:pt>
                    <c:pt idx="11">
                      <c:v>2023 Q4</c:v>
                    </c:pt>
                    <c:pt idx="12">
                      <c:v>2024 Q1</c:v>
                    </c:pt>
                    <c:pt idx="13">
                      <c:v>2024 Q2</c:v>
                    </c:pt>
                    <c:pt idx="14">
                      <c:v>2024 Q3</c:v>
                    </c:pt>
                    <c:pt idx="15">
                      <c:v>2024 Q4</c:v>
                    </c:pt>
                    <c:pt idx="16">
                      <c:v>2025 Q1</c:v>
                    </c:pt>
                    <c:pt idx="17">
                      <c:v>2025 Q2</c:v>
                    </c:pt>
                    <c:pt idx="18">
                      <c:v>2025 Q3</c:v>
                    </c:pt>
                    <c:pt idx="19">
                      <c:v>2025 Q4</c:v>
                    </c:pt>
                  </c:strLit>
                </c:cat>
                <c:val>
                  <c:numLit>
                    <c:formatCode>General</c:formatCode>
                    <c:ptCount val="20"/>
                    <c:pt idx="0">
                      <c:v>0.33900000000000002</c:v>
                    </c:pt>
                    <c:pt idx="1">
                      <c:v>0.42099999999999999</c:v>
                    </c:pt>
                    <c:pt idx="2">
                      <c:v>0.46100000000000002</c:v>
                    </c:pt>
                    <c:pt idx="3">
                      <c:v>0.59499999999999997</c:v>
                    </c:pt>
                    <c:pt idx="4">
                      <c:v>1.444</c:v>
                    </c:pt>
                    <c:pt idx="5">
                      <c:v>2.4620000000000002</c:v>
                    </c:pt>
                    <c:pt idx="6">
                      <c:v>3.3</c:v>
                    </c:pt>
                    <c:pt idx="7">
                      <c:v>3.657</c:v>
                    </c:pt>
                    <c:pt idx="8">
                      <c:v>3.306</c:v>
                    </c:pt>
                    <c:pt idx="9">
                      <c:v>3.3860000000000001</c:v>
                    </c:pt>
                    <c:pt idx="10">
                      <c:v>3.9489999999999998</c:v>
                    </c:pt>
                    <c:pt idx="11">
                      <c:v>2.9910000000000001</c:v>
                    </c:pt>
                    <c:pt idx="12">
                      <c:v>3.153</c:v>
                    </c:pt>
                    <c:pt idx="13">
                      <c:v>3.411</c:v>
                    </c:pt>
                    <c:pt idx="14">
                      <c:v>2.9359999999999999</c:v>
                    </c:pt>
                    <c:pt idx="15">
                      <c:v>3.0649999999999999</c:v>
                    </c:pt>
                    <c:pt idx="16">
                      <c:v>3.3650000000000002</c:v>
                    </c:pt>
                    <c:pt idx="17">
                      <c:v>3.246</c:v>
                    </c:pt>
                    <c:pt idx="18">
                      <c:v>3.258</c:v>
                    </c:pt>
                    <c:pt idx="19">
                      <c:v>3.2919999999999998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41B-4CE3-B8BC-A1E89B2FE120}"/>
                  </c:ext>
                </c:extLst>
              </c15:ser>
            </c15:filteredLineSeries>
          </c:ext>
        </c:extLst>
      </c:lineChart>
      <c:catAx>
        <c:axId val="34680572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anchor="b" anchorCtr="1"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43689693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3689693"/>
        <c:scaling>
          <c:orientation val="minMax"/>
        </c:scaling>
        <c:delete val="0"/>
        <c:axPos val="l"/>
        <c:majorGridlines>
          <c:spPr>
            <a:ln w="9525" cap="flat" cmpd="sng">
              <a:noFill/>
              <a:round/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34680572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13: </a:t>
            </a:r>
            <a:r>
              <a:rPr lang="de-DE" sz="1400" b="0" i="0" u="none" strike="noStrike" baseline="0"/>
              <a:t>Share of gross issue volume of interest-bearing securities in Austria (in %; source: OeNB, last updated 8 April 2026)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1414214476247337"/>
          <c:y val="0.28385437571090821"/>
          <c:w val="0.37171571047505331"/>
          <c:h val="0.58843554003274534"/>
        </c:manualLayout>
      </c:layout>
      <c:doughnutChart>
        <c:varyColors val="1"/>
        <c:ser>
          <c:idx val="1"/>
          <c:order val="1"/>
          <c:tx>
            <c:v>Relative</c:v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238-4E37-B5A5-D8BF61B13BE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38-4E37-B5A5-D8BF61B13BE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238-4E37-B5A5-D8BF61B13BEE}"/>
              </c:ext>
            </c:extLst>
          </c:dPt>
          <c:dLbls>
            <c:dLbl>
              <c:idx val="0"/>
              <c:layout>
                <c:manualLayout>
                  <c:x val="5.3464065794861786E-2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38-4E37-B5A5-D8BF61B13BEE}"/>
                </c:ext>
              </c:extLst>
            </c:dLbl>
            <c:dLbl>
              <c:idx val="1"/>
              <c:layout>
                <c:manualLayout>
                  <c:x val="-4.8603696177147077E-2"/>
                  <c:y val="3.84704512099259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38-4E37-B5A5-D8BF61B13BEE}"/>
                </c:ext>
              </c:extLst>
            </c:dLbl>
            <c:dLbl>
              <c:idx val="2"/>
              <c:layout>
                <c:manualLayout>
                  <c:x val="0"/>
                  <c:y val="-6.15527219358816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38-4E37-B5A5-D8BF61B13BE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'Ch.13 Gross issue volume'!$B$3:$D$3</c:f>
              <c:strCache>
                <c:ptCount val="3"/>
                <c:pt idx="0">
                  <c:v>Financial corporations</c:v>
                </c:pt>
                <c:pt idx="1">
                  <c:v>Government</c:v>
                </c:pt>
                <c:pt idx="2">
                  <c:v>Non-financial companies</c:v>
                </c:pt>
              </c:strCache>
              <c:extLst/>
            </c:strRef>
          </c:cat>
          <c:val>
            <c:numRef>
              <c:f>'Ch.13 Gross issue volume'!$B$5:$D$5</c:f>
              <c:numCache>
                <c:formatCode>0%</c:formatCode>
                <c:ptCount val="3"/>
                <c:pt idx="0">
                  <c:v>0.41921409038380125</c:v>
                </c:pt>
                <c:pt idx="1">
                  <c:v>0.55050287383721153</c:v>
                </c:pt>
                <c:pt idx="2">
                  <c:v>3.0283035778987236E-2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A238-4E37-B5A5-D8BF61B13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v>Absolute</c:v>
                </c:tx>
                <c:spPr>
                  <a:ln>
                    <a:solidFill>
                      <a:schemeClr val="bg2"/>
                    </a:solidFill>
                  </a:ln>
                </c:spPr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bg2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19FF-4A02-ACEB-66CA0A67D28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bg2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19FF-4A02-ACEB-66CA0A67D28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bg2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19FF-4A02-ACEB-66CA0A67D28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'Ch.13 Gross issue volume'!$B$3:$D$3</c15:sqref>
                        </c15:formulaRef>
                      </c:ext>
                    </c:extLst>
                    <c:strCache>
                      <c:ptCount val="3"/>
                      <c:pt idx="0">
                        <c:v>Financial corporations</c:v>
                      </c:pt>
                      <c:pt idx="1">
                        <c:v>Government</c:v>
                      </c:pt>
                      <c:pt idx="2">
                        <c:v>Non-financial companies</c:v>
                      </c:pt>
                    </c:strCache>
                  </c:strRef>
                </c:cat>
                <c:val>
                  <c:numLit>
                    <c:formatCode>General</c:formatCode>
                    <c:ptCount val="3"/>
                    <c:pt idx="0">
                      <c:v>109915</c:v>
                    </c:pt>
                    <c:pt idx="1">
                      <c:v>144338</c:v>
                    </c:pt>
                    <c:pt idx="2">
                      <c:v>7940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6-19FF-4A02-ACEB-66CA0A67D28C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</a:t>
            </a:r>
            <a:r>
              <a:rPr lang="de-DE" sz="1400" b="0" i="0" u="none" strike="noStrike" baseline="0"/>
              <a:t> </a:t>
            </a:r>
            <a:r>
              <a:rPr lang="de-DE" sz="1400" b="1" i="0" u="none" strike="noStrike" baseline="0"/>
              <a:t>14: </a:t>
            </a:r>
            <a:r>
              <a:rPr lang="de-DE" sz="1400" b="0" i="0" u="none" strike="noStrike" baseline="0"/>
              <a:t>Changes in ATX TR 2025 (source: Refinitiv)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362700725401451"/>
          <c:y val="0.17049904476226183"/>
          <c:w val="0.83600553867774408"/>
          <c:h val="0.67177531380006072"/>
        </c:manualLayout>
      </c:layout>
      <c:lineChart>
        <c:grouping val="standard"/>
        <c:varyColors val="0"/>
        <c:ser>
          <c:idx val="0"/>
          <c:order val="0"/>
          <c:tx>
            <c:v>ATX TR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209807572936076E-2"/>
                  <c:y val="-3.6281179138322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41-4020-A4DC-643E5ECDEFDB}"/>
                </c:ext>
              </c:extLst>
            </c:dLbl>
            <c:dLbl>
              <c:idx val="24"/>
              <c:layout>
                <c:manualLayout>
                  <c:x val="-1.2556391344936814E-2"/>
                  <c:y val="-4.53514739229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41-4020-A4DC-643E5ECDEF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5"/>
              <c:pt idx="0">
                <c:v>45289</c:v>
              </c:pt>
              <c:pt idx="1">
                <c:v>45322</c:v>
              </c:pt>
              <c:pt idx="2">
                <c:v>45351</c:v>
              </c:pt>
              <c:pt idx="3">
                <c:v>45380</c:v>
              </c:pt>
              <c:pt idx="4">
                <c:v>45412</c:v>
              </c:pt>
              <c:pt idx="5">
                <c:v>45443</c:v>
              </c:pt>
              <c:pt idx="6">
                <c:v>45471</c:v>
              </c:pt>
              <c:pt idx="7">
                <c:v>45504</c:v>
              </c:pt>
              <c:pt idx="8">
                <c:v>45534</c:v>
              </c:pt>
              <c:pt idx="9">
                <c:v>45565</c:v>
              </c:pt>
              <c:pt idx="10">
                <c:v>45596</c:v>
              </c:pt>
              <c:pt idx="11">
                <c:v>45625</c:v>
              </c:pt>
              <c:pt idx="12">
                <c:v>45657</c:v>
              </c:pt>
              <c:pt idx="13">
                <c:v>45688</c:v>
              </c:pt>
              <c:pt idx="14">
                <c:v>45716</c:v>
              </c:pt>
              <c:pt idx="15">
                <c:v>45747</c:v>
              </c:pt>
              <c:pt idx="16">
                <c:v>45777</c:v>
              </c:pt>
              <c:pt idx="17">
                <c:v>45807</c:v>
              </c:pt>
              <c:pt idx="18">
                <c:v>45838</c:v>
              </c:pt>
              <c:pt idx="19">
                <c:v>45869</c:v>
              </c:pt>
              <c:pt idx="20">
                <c:v>45898</c:v>
              </c:pt>
              <c:pt idx="21">
                <c:v>45930</c:v>
              </c:pt>
              <c:pt idx="22">
                <c:v>45961</c:v>
              </c:pt>
              <c:pt idx="23">
                <c:v>45989</c:v>
              </c:pt>
              <c:pt idx="24">
                <c:v>46022</c:v>
              </c:pt>
            </c:numLit>
          </c:cat>
          <c:val>
            <c:numLit>
              <c:formatCode>General</c:formatCode>
              <c:ptCount val="25"/>
              <c:pt idx="0">
                <c:v>7615.92</c:v>
              </c:pt>
              <c:pt idx="1">
                <c:v>7663.62</c:v>
              </c:pt>
              <c:pt idx="2">
                <c:v>7427.4</c:v>
              </c:pt>
              <c:pt idx="3">
                <c:v>7871.14</c:v>
              </c:pt>
              <c:pt idx="4">
                <c:v>8020.57</c:v>
              </c:pt>
              <c:pt idx="5">
                <c:v>8486.2199999999993</c:v>
              </c:pt>
              <c:pt idx="6">
                <c:v>8390.6</c:v>
              </c:pt>
              <c:pt idx="7">
                <c:v>8625.5499999999993</c:v>
              </c:pt>
              <c:pt idx="8">
                <c:v>8693.06</c:v>
              </c:pt>
              <c:pt idx="9">
                <c:v>8518.48</c:v>
              </c:pt>
              <c:pt idx="10">
                <c:v>8219.16</c:v>
              </c:pt>
              <c:pt idx="11">
                <c:v>8248.57</c:v>
              </c:pt>
              <c:pt idx="12">
                <c:v>8536.92</c:v>
              </c:pt>
              <c:pt idx="13">
                <c:v>9006.23</c:v>
              </c:pt>
              <c:pt idx="14">
                <c:v>9667.33</c:v>
              </c:pt>
              <c:pt idx="15">
                <c:v>9565.6200000000008</c:v>
              </c:pt>
              <c:pt idx="16">
                <c:v>9717.1</c:v>
              </c:pt>
              <c:pt idx="17">
                <c:v>10665.9</c:v>
              </c:pt>
              <c:pt idx="18">
                <c:v>10788.59</c:v>
              </c:pt>
              <c:pt idx="19">
                <c:v>11027.26</c:v>
              </c:pt>
              <c:pt idx="20">
                <c:v>11254.02</c:v>
              </c:pt>
              <c:pt idx="21">
                <c:v>11306.82</c:v>
              </c:pt>
              <c:pt idx="22">
                <c:v>11726.67</c:v>
              </c:pt>
              <c:pt idx="23">
                <c:v>12218.38</c:v>
              </c:pt>
              <c:pt idx="24">
                <c:v>12990.45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6A-4DEF-8D43-A5210B68A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598992"/>
        <c:axId val="750448592"/>
      </c:lineChart>
      <c:catAx>
        <c:axId val="754598992"/>
        <c:scaling>
          <c:orientation val="minMax"/>
        </c:scaling>
        <c:delete val="0"/>
        <c:axPos val="b"/>
        <c:numFmt formatCode="dd\/mm\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0448592"/>
        <c:crosses val="autoZero"/>
        <c:auto val="1"/>
        <c:lblAlgn val="ctr"/>
        <c:lblOffset val="100"/>
        <c:tickLblSkip val="12"/>
        <c:tickMarkSkip val="12"/>
        <c:noMultiLvlLbl val="1"/>
      </c:catAx>
      <c:valAx>
        <c:axId val="750448592"/>
        <c:scaling>
          <c:orientation val="minMax"/>
          <c:max val="13000"/>
          <c:min val="7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459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15: </a:t>
            </a:r>
            <a:r>
              <a:rPr lang="de-DE" sz="1400" b="0" i="0" u="none" strike="noStrike" baseline="0"/>
              <a:t>Outstanding derivatives by asset class based on nominal value (in %, rounded; source: EMIR reports to trade repositories)</a:t>
            </a:r>
            <a:endParaRPr lang="de-DE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'Ch.15 Outstanding derivats2025 '!$A$5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CE-4330-B610-7E57566ED0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CE-4330-B610-7E57566ED0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CE-4330-B610-7E57566ED0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CE-4330-B610-7E57566ED0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CE-4330-B610-7E57566ED06D}"/>
              </c:ext>
            </c:extLst>
          </c:dPt>
          <c:dLbls>
            <c:dLbl>
              <c:idx val="0"/>
              <c:layout>
                <c:manualLayout>
                  <c:x val="7.2580629798359525E-2"/>
                  <c:y val="4.2240575478311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CE-4330-B610-7E57566ED06D}"/>
                </c:ext>
              </c:extLst>
            </c:dLbl>
            <c:dLbl>
              <c:idx val="1"/>
              <c:layout>
                <c:manualLayout>
                  <c:x val="-3.897848637319308E-2"/>
                  <c:y val="-5.509640279779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CE-4330-B610-7E57566ED06D}"/>
                </c:ext>
              </c:extLst>
            </c:dLbl>
            <c:dLbl>
              <c:idx val="2"/>
              <c:layout>
                <c:manualLayout>
                  <c:x val="-4.694777145523641E-2"/>
                  <c:y val="-7.46732885843647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108000" tIns="19050" rIns="38100" bIns="19050" anchor="t" anchorCtr="0">
                  <a:spAutoFit/>
                </a:bodyPr>
                <a:lstStyle/>
                <a:p>
                  <a:pPr algn="ctr" rtl="0">
                    <a:defRPr lang="en-US" sz="12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C2CE-4330-B610-7E57566ED06D}"/>
                </c:ext>
              </c:extLst>
            </c:dLbl>
            <c:dLbl>
              <c:idx val="3"/>
              <c:layout>
                <c:manualLayout>
                  <c:x val="1.0779345421993011E-2"/>
                  <c:y val="-8.15160659910376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108000" tIns="19050" rIns="38100" bIns="19050" anchor="t" anchorCtr="0">
                  <a:spAutoFit/>
                </a:bodyPr>
                <a:lstStyle/>
                <a:p>
                  <a:pPr algn="ctr" rtl="0">
                    <a:defRPr lang="en-US" sz="12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C2CE-4330-B610-7E57566ED06D}"/>
                </c:ext>
              </c:extLst>
            </c:dLbl>
            <c:dLbl>
              <c:idx val="4"/>
              <c:layout>
                <c:manualLayout>
                  <c:x val="6.7295918280844844E-2"/>
                  <c:y val="-7.14209006347696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108000" tIns="19050" rIns="38100" bIns="19050" anchor="t" anchorCtr="0">
                  <a:spAutoFit/>
                </a:bodyPr>
                <a:lstStyle/>
                <a:p>
                  <a:pPr algn="ctr" rtl="0">
                    <a:defRPr lang="en-US" sz="12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C2CE-4330-B610-7E57566ED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108000" tIns="19050" rIns="38100" bIns="19050" anchor="t" anchorCtr="0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'Ch.15 Outstanding derivats2025 '!$B$3:$F$3</c:f>
              <c:strCache>
                <c:ptCount val="5"/>
                <c:pt idx="0">
                  <c:v>Interest derivatives</c:v>
                </c:pt>
                <c:pt idx="1">
                  <c:v>Currency derivatives</c:v>
                </c:pt>
                <c:pt idx="2">
                  <c:v>Commodity derivatives</c:v>
                </c:pt>
                <c:pt idx="3">
                  <c:v>Equity derivatives</c:v>
                </c:pt>
                <c:pt idx="4">
                  <c:v>Credit derivatives</c:v>
                </c:pt>
              </c:strCache>
            </c:strRef>
          </c:cat>
          <c:val>
            <c:numRef>
              <c:f>'Ch.15 Outstanding derivats2025 '!$B$5:$F$5</c:f>
              <c:numCache>
                <c:formatCode>0.0%</c:formatCode>
                <c:ptCount val="5"/>
                <c:pt idx="0">
                  <c:v>0.86693435591629386</c:v>
                </c:pt>
                <c:pt idx="1">
                  <c:v>0.10179995309114201</c:v>
                </c:pt>
                <c:pt idx="2">
                  <c:v>1.1410955803427566E-2</c:v>
                </c:pt>
                <c:pt idx="3">
                  <c:v>1.8314353517442622E-2</c:v>
                </c:pt>
                <c:pt idx="4">
                  <c:v>1.5403816716939686E-3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D-47CF-8302-60E18E56E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Chart 16: Market shares of sectors 2025 (in %)</a:t>
            </a:r>
            <a:r>
              <a:rPr lang="de-DE" sz="1400" b="0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4</a:t>
            </a:r>
          </a:p>
        </c:rich>
      </c:tx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D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4825"/>
          <c:y val="0.20424999999999999"/>
          <c:w val="0.33900000000000002"/>
          <c:h val="0.53974999999999995"/>
        </c:manualLayout>
      </c:layout>
      <c:doughnutChart>
        <c:varyColors val="1"/>
        <c:ser>
          <c:idx val="0"/>
          <c:order val="0"/>
          <c:tx>
            <c:v>Market shares 2024</c:v>
          </c:tx>
          <c:spPr>
            <a:ln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6B-4F3A-92D9-9EDC4A74F1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6B-4F3A-92D9-9EDC4A74F1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6B-4F3A-92D9-9EDC4A74F1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6B-4F3A-92D9-9EDC4A74F1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6B-4F3A-92D9-9EDC4A74F1A0}"/>
              </c:ext>
            </c:extLst>
          </c:dPt>
          <c:dPt>
            <c:idx val="5"/>
            <c:bubble3D val="0"/>
            <c:spPr>
              <a:solidFill>
                <a:srgbClr val="008CA5"/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6B-4F3A-92D9-9EDC4A74F1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6B-4F3A-92D9-9EDC4A74F1A0}"/>
              </c:ext>
            </c:extLst>
          </c:dPt>
          <c:dLbls>
            <c:dLbl>
              <c:idx val="0"/>
              <c:layout>
                <c:manualLayout>
                  <c:x val="5.8250000000000003E-2"/>
                  <c:y val="-2.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34,8%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C6B-4F3A-92D9-9EDC4A74F1A0}"/>
                </c:ext>
              </c:extLst>
            </c:dLbl>
            <c:dLbl>
              <c:idx val="1"/>
              <c:layout>
                <c:manualLayout>
                  <c:x val="6.2500000000000003E-3"/>
                  <c:y val="6.550000000000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26,8%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C6B-4F3A-92D9-9EDC4A74F1A0}"/>
                </c:ext>
              </c:extLst>
            </c:dLbl>
            <c:dLbl>
              <c:idx val="2"/>
              <c:layout>
                <c:manualLayout>
                  <c:x val="-6.4000000000000001E-2"/>
                  <c:y val="3.50000000000000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22,8%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C6B-4F3A-92D9-9EDC4A74F1A0}"/>
                </c:ext>
              </c:extLst>
            </c:dLbl>
            <c:dLbl>
              <c:idx val="3"/>
              <c:layout>
                <c:manualLayout>
                  <c:x val="-4.3249999999999997E-2"/>
                  <c:y val="-3.40000000000000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C6B-4F3A-92D9-9EDC4A74F1A0}"/>
                </c:ext>
              </c:extLst>
            </c:dLbl>
            <c:dLbl>
              <c:idx val="4"/>
              <c:layout>
                <c:manualLayout>
                  <c:x val="-3.9E-2"/>
                  <c:y val="-4.42499999999999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C6B-4F3A-92D9-9EDC4A74F1A0}"/>
                </c:ext>
              </c:extLst>
            </c:dLbl>
            <c:dLbl>
              <c:idx val="5"/>
              <c:layout>
                <c:manualLayout>
                  <c:x val="-3.075E-2"/>
                  <c:y val="-5.1249999999999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C6B-4F3A-92D9-9EDC4A74F1A0}"/>
                </c:ext>
              </c:extLst>
            </c:dLbl>
            <c:dLbl>
              <c:idx val="6"/>
              <c:layout>
                <c:manualLayout>
                  <c:x val="-1.2E-2"/>
                  <c:y val="-6.85000000000000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C6B-4F3A-92D9-9EDC4A74F1A0}"/>
                </c:ext>
              </c:extLst>
            </c:dLbl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Raiffeisen cooperatives</c:v>
              </c:pt>
              <c:pt idx="1">
                <c:v>Joint stock banks</c:v>
              </c:pt>
              <c:pt idx="2">
                <c:v>Savings banks</c:v>
              </c:pt>
              <c:pt idx="3">
                <c:v>Mortgage banks</c:v>
              </c:pt>
              <c:pt idx="4">
                <c:v>Special-purpose banks</c:v>
              </c:pt>
              <c:pt idx="5">
                <c:v>Volksbank cooperatives</c:v>
              </c:pt>
              <c:pt idx="6">
                <c:v>Building societies</c:v>
              </c:pt>
            </c:strLit>
          </c:cat>
          <c:val>
            <c:numLit>
              <c:formatCode>General</c:formatCode>
              <c:ptCount val="7"/>
              <c:pt idx="0">
                <c:v>0.34779008289512053</c:v>
              </c:pt>
              <c:pt idx="1">
                <c:v>0.26838697033502024</c:v>
              </c:pt>
              <c:pt idx="2">
                <c:v>0.22752527806673084</c:v>
              </c:pt>
              <c:pt idx="3">
                <c:v>5.2413187458271539E-2</c:v>
              </c:pt>
              <c:pt idx="4">
                <c:v>4.5333431811535235E-2</c:v>
              </c:pt>
              <c:pt idx="5">
                <c:v>3.5499600539369756E-2</c:v>
              </c:pt>
              <c:pt idx="6">
                <c:v>2.3051448894906738E-2</c:v>
              </c:pt>
            </c:numLit>
          </c:val>
          <c:extLst>
            <c:ext xmlns:c16="http://schemas.microsoft.com/office/drawing/2014/chart" uri="{C3380CC4-5D6E-409C-BE32-E72D297353CC}">
              <c16:uniqueId val="{0000000E-CC6B-4F3A-92D9-9EDC4A74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30275000000000002"/>
          <c:w val="0.26350000000000001"/>
          <c:h val="0.48175000000000001"/>
        </c:manualLayout>
      </c:layout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Electricity and Gas</a:t>
            </a:r>
            <a:r>
              <a:rPr lang="de-DE" baseline="0"/>
              <a:t> price in EUR (2021-2025)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'Ch. 1  Oil, Electricity and G'!$B$28</c:f>
              <c:strCache>
                <c:ptCount val="1"/>
                <c:pt idx="0">
                  <c:v>Electricity price (EUR)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'Ch. 1  Oil, Electricity and G'!$A$29:$A$48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 </c:v>
                </c:pt>
                <c:pt idx="13">
                  <c:v>2024 Q2</c:v>
                </c:pt>
                <c:pt idx="14">
                  <c:v>2024 Q3 </c:v>
                </c:pt>
                <c:pt idx="15">
                  <c:v>2024 Q4 </c:v>
                </c:pt>
                <c:pt idx="16">
                  <c:v>2025 Q1 </c:v>
                </c:pt>
                <c:pt idx="17">
                  <c:v>2025 Q2 </c:v>
                </c:pt>
                <c:pt idx="18">
                  <c:v>2025 Q3 </c:v>
                </c:pt>
                <c:pt idx="19">
                  <c:v>2025 Q4 </c:v>
                </c:pt>
              </c:strCache>
            </c:strRef>
          </c:cat>
          <c:val>
            <c:numRef>
              <c:f>'Ch. 1  Oil, Electricity and G'!$B$29:$B$48</c:f>
              <c:numCache>
                <c:formatCode>General</c:formatCode>
                <c:ptCount val="20"/>
                <c:pt idx="0">
                  <c:v>58.72</c:v>
                </c:pt>
                <c:pt idx="1">
                  <c:v>92.38</c:v>
                </c:pt>
                <c:pt idx="2">
                  <c:v>112.57</c:v>
                </c:pt>
                <c:pt idx="3">
                  <c:v>12.13</c:v>
                </c:pt>
                <c:pt idx="4">
                  <c:v>209.19</c:v>
                </c:pt>
                <c:pt idx="5">
                  <c:v>325.48</c:v>
                </c:pt>
                <c:pt idx="6">
                  <c:v>315.49</c:v>
                </c:pt>
                <c:pt idx="7">
                  <c:v>14.63</c:v>
                </c:pt>
                <c:pt idx="8">
                  <c:v>97.59</c:v>
                </c:pt>
                <c:pt idx="9">
                  <c:v>110.03</c:v>
                </c:pt>
                <c:pt idx="10">
                  <c:v>105.27</c:v>
                </c:pt>
                <c:pt idx="11">
                  <c:v>34.06</c:v>
                </c:pt>
                <c:pt idx="12">
                  <c:v>53.25</c:v>
                </c:pt>
                <c:pt idx="13">
                  <c:v>70.55</c:v>
                </c:pt>
                <c:pt idx="14">
                  <c:v>33.32</c:v>
                </c:pt>
                <c:pt idx="15">
                  <c:v>62.1</c:v>
                </c:pt>
                <c:pt idx="16">
                  <c:v>104.4</c:v>
                </c:pt>
                <c:pt idx="17">
                  <c:v>102.42</c:v>
                </c:pt>
                <c:pt idx="18">
                  <c:v>136.16999999999999</c:v>
                </c:pt>
                <c:pt idx="19">
                  <c:v>136.16999999999999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D-4545-83B8-F45AD5239C85}"/>
            </c:ext>
          </c:extLst>
        </c:ser>
        <c:ser>
          <c:idx val="1"/>
          <c:order val="1"/>
          <c:tx>
            <c:strRef>
              <c:f>'Ch. 1  Oil, Electricity and G'!$C$28</c:f>
              <c:strCache>
                <c:ptCount val="1"/>
                <c:pt idx="0">
                  <c:v>Gas price (EUR)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'Ch. 1  Oil, Electricity and G'!$A$29:$A$48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 </c:v>
                </c:pt>
                <c:pt idx="13">
                  <c:v>2024 Q2</c:v>
                </c:pt>
                <c:pt idx="14">
                  <c:v>2024 Q3 </c:v>
                </c:pt>
                <c:pt idx="15">
                  <c:v>2024 Q4 </c:v>
                </c:pt>
                <c:pt idx="16">
                  <c:v>2025 Q1 </c:v>
                </c:pt>
                <c:pt idx="17">
                  <c:v>2025 Q2 </c:v>
                </c:pt>
                <c:pt idx="18">
                  <c:v>2025 Q3 </c:v>
                </c:pt>
                <c:pt idx="19">
                  <c:v>2025 Q4 </c:v>
                </c:pt>
              </c:strCache>
            </c:strRef>
          </c:cat>
          <c:val>
            <c:numRef>
              <c:f>'Ch. 1  Oil, Electricity and G'!$C$29:$C$48</c:f>
              <c:numCache>
                <c:formatCode>General</c:formatCode>
                <c:ptCount val="20"/>
                <c:pt idx="0">
                  <c:v>18.91</c:v>
                </c:pt>
                <c:pt idx="1">
                  <c:v>34.51</c:v>
                </c:pt>
                <c:pt idx="2">
                  <c:v>82.33</c:v>
                </c:pt>
                <c:pt idx="3">
                  <c:v>75.180000000000007</c:v>
                </c:pt>
                <c:pt idx="4">
                  <c:v>122.52</c:v>
                </c:pt>
                <c:pt idx="5">
                  <c:v>145.85</c:v>
                </c:pt>
                <c:pt idx="6">
                  <c:v>191.68</c:v>
                </c:pt>
                <c:pt idx="7">
                  <c:v>73.540000000000006</c:v>
                </c:pt>
                <c:pt idx="8">
                  <c:v>47.72</c:v>
                </c:pt>
                <c:pt idx="9">
                  <c:v>36</c:v>
                </c:pt>
                <c:pt idx="10">
                  <c:v>42.46</c:v>
                </c:pt>
                <c:pt idx="11">
                  <c:v>33.03</c:v>
                </c:pt>
                <c:pt idx="12">
                  <c:v>27.6</c:v>
                </c:pt>
                <c:pt idx="13">
                  <c:v>34.35</c:v>
                </c:pt>
                <c:pt idx="14">
                  <c:v>39.630000000000003</c:v>
                </c:pt>
                <c:pt idx="15">
                  <c:v>50.03</c:v>
                </c:pt>
                <c:pt idx="16">
                  <c:v>41.68</c:v>
                </c:pt>
                <c:pt idx="17">
                  <c:v>34.340000000000003</c:v>
                </c:pt>
                <c:pt idx="18">
                  <c:v>32.57</c:v>
                </c:pt>
                <c:pt idx="19">
                  <c:v>29.45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D-4545-83B8-F45AD523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428575"/>
        <c:axId val="319428095"/>
      </c:lineChart>
      <c:catAx>
        <c:axId val="3194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9428095"/>
        <c:crosses val="autoZero"/>
        <c:auto val="1"/>
        <c:lblAlgn val="ctr"/>
        <c:lblOffset val="100"/>
        <c:noMultiLvlLbl val="0"/>
      </c:catAx>
      <c:valAx>
        <c:axId val="31942809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942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17: </a:t>
            </a:r>
            <a:r>
              <a:rPr lang="de-DE" sz="1400" b="0" i="0" u="none" strike="noStrike" baseline="0"/>
              <a:t>Non-performing and irrecoverable loans</a:t>
            </a:r>
            <a:r>
              <a:rPr lang="de-DE" sz="1400" b="0" i="0" u="none" strike="noStrike" baseline="30000"/>
              <a:t>5</a:t>
            </a:r>
            <a:r>
              <a:rPr lang="de-DE" sz="1400" b="0" i="0" u="none" strike="noStrike" baseline="0"/>
              <a:t> (as % of total loans)</a:t>
            </a:r>
            <a:endParaRPr lang="en-US" sz="1400" b="0">
              <a:solidFill>
                <a:srgbClr val="595959"/>
              </a:solidFill>
            </a:endParaRPr>
          </a:p>
        </c:rich>
      </c:tx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49597832528995E-2"/>
          <c:y val="0.18629535864978902"/>
          <c:w val="0.87568050969435274"/>
          <c:h val="0.53383859928901289"/>
        </c:manualLayout>
      </c:layout>
      <c:lineChart>
        <c:grouping val="standard"/>
        <c:varyColors val="0"/>
        <c:ser>
          <c:idx val="0"/>
          <c:order val="0"/>
          <c:tx>
            <c:v>NPL ratio consolidated  </c:v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640-4AB5-B25C-35A7749046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5640-4AB5-B25C-35A7749046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5640-4AB5-B25C-35A7749046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5640-4AB5-B25C-35A7749046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5640-4AB5-B25C-35A77490460D}"/>
              </c:ext>
            </c:extLst>
          </c:dPt>
          <c:dLbls>
            <c:dLbl>
              <c:idx val="4"/>
              <c:layout>
                <c:manualLayout>
                  <c:x val="0"/>
                  <c:y val="2.9909752620439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40-4AB5-B25C-35A77490460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>General</c:formatCode>
              <c:ptCount val="5"/>
              <c:pt idx="0">
                <c:v>2.1284933013056031E-2</c:v>
              </c:pt>
              <c:pt idx="1">
                <c:v>2.0710113552817402E-2</c:v>
              </c:pt>
              <c:pt idx="2">
                <c:v>2.5953019702684391E-2</c:v>
              </c:pt>
              <c:pt idx="3">
                <c:v>2.9651382954579652E-2</c:v>
              </c:pt>
              <c:pt idx="4">
                <c:v>3.0137236454178304E-2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640-4AB5-B25C-35A77490460D}"/>
            </c:ext>
          </c:extLst>
        </c:ser>
        <c:ser>
          <c:idx val="1"/>
          <c:order val="1"/>
          <c:tx>
            <c:v>NPL ratio Austria</c:v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5640-4AB5-B25C-35A7749046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5640-4AB5-B25C-35A7749046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9-5640-4AB5-B25C-35A7749046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5640-4AB5-B25C-35A7749046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B-5640-4AB5-B25C-35A77490460D}"/>
              </c:ext>
            </c:extLst>
          </c:dPt>
          <c:dLbls>
            <c:dLbl>
              <c:idx val="4"/>
              <c:layout>
                <c:manualLayout>
                  <c:x val="-9.8462505504534734E-17"/>
                  <c:y val="-3.3233058467155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40-4AB5-B25C-35A77490460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>General</c:formatCode>
              <c:ptCount val="5"/>
              <c:pt idx="0">
                <c:v>1.7899999999999999E-2</c:v>
              </c:pt>
              <c:pt idx="1">
                <c:v>1.7000000000000001E-2</c:v>
              </c:pt>
              <c:pt idx="2">
                <c:v>2.4299999999999999E-2</c:v>
              </c:pt>
              <c:pt idx="3">
                <c:v>3.0711454050069462E-2</c:v>
              </c:pt>
              <c:pt idx="4">
                <c:v>3.1001896107365152E-2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5640-4AB5-B25C-35A77490460D}"/>
            </c:ext>
          </c:extLst>
        </c:ser>
        <c:ser>
          <c:idx val="2"/>
          <c:order val="2"/>
          <c:tx>
            <c:v>NPL ratio CESEE</c:v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D-5640-4AB5-B25C-35A7749046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5640-4AB5-B25C-35A7749046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F-5640-4AB5-B25C-35A7749046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0-5640-4AB5-B25C-35A7749046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1-5640-4AB5-B25C-35A77490460D}"/>
              </c:ext>
            </c:extLst>
          </c:dPt>
          <c:dLbls>
            <c:dLbl>
              <c:idx val="4"/>
              <c:layout>
                <c:manualLayout>
                  <c:x val="-5.370744161007298E-3"/>
                  <c:y val="-6.09265700275153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640-4AB5-B25C-35A77490460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>General</c:formatCode>
              <c:ptCount val="5"/>
              <c:pt idx="0">
                <c:v>2.2399194884409328E-2</c:v>
              </c:pt>
              <c:pt idx="1">
                <c:v>2.0740742819315646E-2</c:v>
              </c:pt>
              <c:pt idx="2">
                <c:v>1.9827227997909161E-2</c:v>
              </c:pt>
              <c:pt idx="3">
                <c:v>1.8682228407468845E-2</c:v>
              </c:pt>
              <c:pt idx="4">
                <c:v>1.7755786914073549E-2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5640-4AB5-B25C-35A774904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41317"/>
        <c:axId val="51945267"/>
      </c:lineChart>
      <c:catAx>
        <c:axId val="28141317"/>
        <c:scaling>
          <c:orientation val="minMax"/>
        </c:scaling>
        <c:delete val="0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noFill/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45267"/>
        <c:crosses val="autoZero"/>
        <c:auto val="1"/>
        <c:lblAlgn val="ctr"/>
        <c:lblOffset val="100"/>
        <c:noMultiLvlLbl val="0"/>
      </c:catAx>
      <c:valAx>
        <c:axId val="5194526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noFill/>
              <a:prstDash val="solid"/>
              <a:round/>
            </a:ln>
            <a:effectLst/>
          </c:spPr>
        </c:minorGridlines>
        <c:numFmt formatCode="0.0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14131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10651045635424605"/>
          <c:y val="0.77992597760722948"/>
          <c:w val="0.89348968542240481"/>
          <c:h val="5.7150655136103769E-2"/>
        </c:manualLayout>
      </c:layout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18: </a:t>
            </a:r>
            <a:r>
              <a:rPr lang="de-DE" sz="1400" b="0" i="0" u="none" strike="noStrike" baseline="0"/>
              <a:t>Capital base con solidated 2021–2025 (in % of RWA)</a:t>
            </a:r>
            <a:endParaRPr lang="de-D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'Ch. 18 Capital base 2021-2025'!$A$4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2C-4797-A42D-F9ECD5B113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 18 Capital base 2021-2025'!$B$3:$F$3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 18 Capital base 2021-2025'!$B$4:$F$4</c:f>
              <c:numCache>
                <c:formatCode>General</c:formatCode>
                <c:ptCount val="5"/>
                <c:pt idx="0">
                  <c:v>0.1603</c:v>
                </c:pt>
                <c:pt idx="1">
                  <c:v>0.16489999999999999</c:v>
                </c:pt>
                <c:pt idx="2">
                  <c:v>0.17610000000000001</c:v>
                </c:pt>
                <c:pt idx="3">
                  <c:v>0.1787</c:v>
                </c:pt>
                <c:pt idx="4">
                  <c:v>0.1903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1-43ED-A3CF-3EB0E4512AAC}"/>
            </c:ext>
          </c:extLst>
        </c:ser>
        <c:ser>
          <c:idx val="1"/>
          <c:order val="1"/>
          <c:tx>
            <c:strRef>
              <c:f>'Ch. 18 Capital base 2021-2025'!$A$5</c:f>
              <c:strCache>
                <c:ptCount val="1"/>
                <c:pt idx="0">
                  <c:v>Tier1 capital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C-4797-A42D-F9ECD5B113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 18 Capital base 2021-2025'!$B$3:$F$3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 18 Capital base 2021-2025'!$B$5:$F$5</c:f>
              <c:numCache>
                <c:formatCode>General</c:formatCode>
                <c:ptCount val="5"/>
                <c:pt idx="0">
                  <c:v>0.17100000000000001</c:v>
                </c:pt>
                <c:pt idx="1">
                  <c:v>0.17510000000000001</c:v>
                </c:pt>
                <c:pt idx="2">
                  <c:v>0.1865</c:v>
                </c:pt>
                <c:pt idx="3">
                  <c:v>0.1895</c:v>
                </c:pt>
                <c:pt idx="4">
                  <c:v>0.20180000000000001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1-43ED-A3CF-3EB0E4512AAC}"/>
            </c:ext>
          </c:extLst>
        </c:ser>
        <c:ser>
          <c:idx val="2"/>
          <c:order val="2"/>
          <c:tx>
            <c:strRef>
              <c:f>'Ch. 18 Capital base 2021-2025'!$A$6</c:f>
              <c:strCache>
                <c:ptCount val="1"/>
                <c:pt idx="0">
                  <c:v>Total capital ratio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2C-4797-A42D-F9ECD5B113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 18 Capital base 2021-2025'!$B$3:$F$3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 18 Capital base 2021-2025'!$B$6:$F$6</c:f>
              <c:numCache>
                <c:formatCode>General</c:formatCode>
                <c:ptCount val="5"/>
                <c:pt idx="0">
                  <c:v>0.1928</c:v>
                </c:pt>
                <c:pt idx="1">
                  <c:v>0.19450000000000001</c:v>
                </c:pt>
                <c:pt idx="2">
                  <c:v>0.20599999999999999</c:v>
                </c:pt>
                <c:pt idx="3">
                  <c:v>0.21129999999999999</c:v>
                </c:pt>
                <c:pt idx="4">
                  <c:v>0.22370000000000001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1-43ED-A3CF-3EB0E4512A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26895968"/>
        <c:axId val="1026897888"/>
      </c:lineChart>
      <c:catAx>
        <c:axId val="102689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6897888"/>
        <c:crosses val="autoZero"/>
        <c:auto val="1"/>
        <c:lblAlgn val="ctr"/>
        <c:lblOffset val="100"/>
        <c:noMultiLvlLbl val="0"/>
      </c:catAx>
      <c:valAx>
        <c:axId val="1026897888"/>
        <c:scaling>
          <c:orientation val="minMax"/>
          <c:min val="0.1400000000000000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689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b="0">
                <a:solidFill>
                  <a:srgbClr val="595959"/>
                </a:solidFill>
              </a:defRPr>
            </a:pPr>
            <a:r>
              <a:rPr lang="de-DE" sz="1600" b="1" i="0" u="none" strike="noStrike" baseline="0"/>
              <a:t>Chart 19: </a:t>
            </a:r>
            <a:r>
              <a:rPr lang="de-DE" sz="1600" b="0" i="0" u="none" strike="noStrike" baseline="0"/>
              <a:t>Aggregated liquidity coverage ratio consolidated 2021–2025, weighted average at year-end (in %)</a:t>
            </a:r>
            <a:endParaRPr lang="en-US" sz="1400" b="0">
              <a:solidFill>
                <a:srgbClr val="595959"/>
              </a:solidFill>
              <a:latin typeface="+mn-lt"/>
              <a:ea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 w="635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LCR</c:v>
          </c:tx>
          <c:spPr>
            <a:ln w="28575" cap="rnd" cmpd="sng">
              <a:solidFill>
                <a:schemeClr val="accent4"/>
              </a:solidFill>
              <a:round/>
            </a:ln>
          </c:spPr>
          <c:marker>
            <c:symbol val="none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D2-45C8-BD04-BE480A8A8B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cat>
            <c:numRef>
              <c:f>'Ch. 19 LCR &amp; NSFR in% 2021-2025'!$A$5:$A$9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Lit>
              <c:formatCode>General</c:formatCode>
              <c:ptCount val="5"/>
              <c:pt idx="0">
                <c:v>1.7595076652536401</c:v>
              </c:pt>
              <c:pt idx="1">
                <c:v>1.6293054549917101</c:v>
              </c:pt>
              <c:pt idx="2">
                <c:v>1.72350899587533</c:v>
              </c:pt>
              <c:pt idx="3">
                <c:v>1.7647676002311301</c:v>
              </c:pt>
              <c:pt idx="4">
                <c:v>1.6707850393900301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35-4402-8690-EE060E6B9122}"/>
            </c:ext>
          </c:extLst>
        </c:ser>
        <c:ser>
          <c:idx val="1"/>
          <c:order val="1"/>
          <c:tx>
            <c:v>NSFR</c:v>
          </c:tx>
          <c:spPr>
            <a:ln w="28575" cap="rnd" cmpd="sng">
              <a:solidFill>
                <a:schemeClr val="accent2"/>
              </a:solidFill>
              <a:round/>
            </a:ln>
          </c:spPr>
          <c:marker>
            <c:symbol val="none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2-45C8-BD04-BE480A8A8B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cat>
            <c:numRef>
              <c:f>'Ch. 19 LCR &amp; NSFR in% 2021-2025'!$A$5:$A$9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Lit>
              <c:formatCode>General</c:formatCode>
              <c:ptCount val="5"/>
              <c:pt idx="0">
                <c:v>1.3506881724342501</c:v>
              </c:pt>
              <c:pt idx="1">
                <c:v>1.3040765135180099</c:v>
              </c:pt>
              <c:pt idx="2">
                <c:v>1.34190755730316</c:v>
              </c:pt>
              <c:pt idx="3">
                <c:v>1.3693687611204299</c:v>
              </c:pt>
              <c:pt idx="4">
                <c:v>1.3476964166188801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35-4402-8690-EE060E6B9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6570"/>
        <c:axId val="47011404"/>
      </c:lineChart>
      <c:catAx>
        <c:axId val="20136570"/>
        <c:scaling>
          <c:orientation val="minMax"/>
        </c:scaling>
        <c:delete val="0"/>
        <c:axPos val="b"/>
        <c:majorGridlines>
          <c:spPr>
            <a:ln w="6350">
              <a:noFill/>
            </a:ln>
          </c:spPr>
        </c:majorGridlines>
        <c:minorGridlines>
          <c:spPr>
            <a:ln w="6350"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47011404"/>
        <c:crosses val="autoZero"/>
        <c:auto val="1"/>
        <c:lblAlgn val="ctr"/>
        <c:lblOffset val="100"/>
        <c:noMultiLvlLbl val="0"/>
      </c:catAx>
      <c:valAx>
        <c:axId val="47011404"/>
        <c:scaling>
          <c:orientation val="minMax"/>
          <c:max val="2.1"/>
          <c:min val="0.1"/>
        </c:scaling>
        <c:delete val="0"/>
        <c:axPos val="l"/>
        <c:majorGridlines>
          <c:spPr>
            <a:ln w="9525" cap="flat" cmpd="sng">
              <a:noFill/>
              <a:round/>
            </a:ln>
          </c:spPr>
        </c:majorGridlines>
        <c:minorGridlines>
          <c:spPr>
            <a:ln w="6350">
              <a:noFill/>
            </a:ln>
          </c:spPr>
        </c:minorGridlines>
        <c:numFmt formatCode="0%" sourceLinked="0"/>
        <c:majorTickMark val="none"/>
        <c:minorTickMark val="none"/>
        <c:tickLblPos val="nextTo"/>
        <c:spPr>
          <a:noFill/>
          <a:ln w="6350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  <c:crossAx val="20136570"/>
        <c:crosses val="autoZero"/>
        <c:crossBetween val="between"/>
      </c:valAx>
      <c:spPr>
        <a:noFill/>
        <a:ln w="6350">
          <a:noFill/>
        </a:ln>
      </c:spPr>
    </c:plotArea>
    <c:legend>
      <c:legendPos val="b"/>
      <c:overlay val="0"/>
      <c:spPr>
        <a:noFill/>
        <a:ln w="6350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20: </a:t>
            </a:r>
            <a:r>
              <a:rPr lang="de-DE" sz="1400" b="0" i="0" u="none" strike="noStrike" baseline="0"/>
              <a:t>Breakdown of investments in 2024 at market values (excluding unit-linked and index-linked life insurance; in %, rounded)</a:t>
            </a:r>
            <a:endParaRPr lang="de-D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356147641783323"/>
          <c:y val="0.11277456315362101"/>
          <c:w val="0.60467482165712583"/>
          <c:h val="0.588484740554536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F3-450B-843B-9EEDE6183E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F3-450B-843B-9EEDE6183E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F3-450B-843B-9EEDE6183E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F3-450B-843B-9EEDE6183E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BF3-450B-843B-9EEDE6183E5E}"/>
              </c:ext>
            </c:extLst>
          </c:dPt>
          <c:dPt>
            <c:idx val="5"/>
            <c:bubble3D val="0"/>
            <c:spPr>
              <a:solidFill>
                <a:srgbClr val="008C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BF3-450B-843B-9EEDE6183E5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BF3-450B-843B-9EEDE6183E5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BF3-450B-843B-9EEDE6183E5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BF3-450B-843B-9EEDE6183E5E}"/>
              </c:ext>
            </c:extLst>
          </c:dPt>
          <c:dLbls>
            <c:dLbl>
              <c:idx val="0"/>
              <c:layout>
                <c:manualLayout>
                  <c:x val="6.9770724356194913E-2"/>
                  <c:y val="-8.87957381335950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F3-450B-843B-9EEDE6183E5E}"/>
                </c:ext>
              </c:extLst>
            </c:dLbl>
            <c:dLbl>
              <c:idx val="1"/>
              <c:layout>
                <c:manualLayout>
                  <c:x val="0.13417446991575957"/>
                  <c:y val="-1.74109290458029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F3-450B-843B-9EEDE6183E5E}"/>
                </c:ext>
              </c:extLst>
            </c:dLbl>
            <c:dLbl>
              <c:idx val="2"/>
              <c:layout>
                <c:manualLayout>
                  <c:x val="8.0504681949455731E-2"/>
                  <c:y val="7.66080878015329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F3-450B-843B-9EEDE6183E5E}"/>
                </c:ext>
              </c:extLst>
            </c:dLbl>
            <c:dLbl>
              <c:idx val="3"/>
              <c:layout>
                <c:manualLayout>
                  <c:x val="-0.13059648405133931"/>
                  <c:y val="4.0045136805346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F3-450B-843B-9EEDE6183E5E}"/>
                </c:ext>
              </c:extLst>
            </c:dLbl>
            <c:dLbl>
              <c:idx val="4"/>
              <c:layout>
                <c:manualLayout>
                  <c:x val="-0.11270655472923805"/>
                  <c:y val="-2.26342077595438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F3-450B-843B-9EEDE6183E5E}"/>
                </c:ext>
              </c:extLst>
            </c:dLbl>
            <c:dLbl>
              <c:idx val="5"/>
              <c:layout>
                <c:manualLayout>
                  <c:x val="-8.9449646610506348E-2"/>
                  <c:y val="-8.18313665152738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F3-450B-843B-9EEDE6183E5E}"/>
                </c:ext>
              </c:extLst>
            </c:dLbl>
            <c:dLbl>
              <c:idx val="6"/>
              <c:layout>
                <c:manualLayout>
                  <c:x val="-9.1238639542716507E-2"/>
                  <c:y val="-8.1831366515273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F3-450B-843B-9EEDE6183E5E}"/>
                </c:ext>
              </c:extLst>
            </c:dLbl>
            <c:dLbl>
              <c:idx val="7"/>
              <c:layout>
                <c:manualLayout>
                  <c:x val="-7.8715689017245641E-2"/>
                  <c:y val="-9.9242295561076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F3-450B-843B-9EEDE6183E5E}"/>
                </c:ext>
              </c:extLst>
            </c:dLbl>
            <c:dLbl>
              <c:idx val="8"/>
              <c:layout>
                <c:manualLayout>
                  <c:x val="-6.4403745559564629E-2"/>
                  <c:y val="-0.116653224606879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F3-450B-843B-9EEDE6183E5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 20. Breakdown Investments'!$A$8:$A$16</c:f>
              <c:strCache>
                <c:ptCount val="9"/>
                <c:pt idx="0">
                  <c:v>Anleihen außer Staatsanleihen</c:v>
                </c:pt>
                <c:pt idx="1">
                  <c:v>Staatsanleihen</c:v>
                </c:pt>
                <c:pt idx="2">
                  <c:v>Beteiligungen an verbundenen Unternehmen, einschl. Beteiligungen</c:v>
                </c:pt>
                <c:pt idx="3">
                  <c:v>Investmentfonds</c:v>
                </c:pt>
                <c:pt idx="4">
                  <c:v>Immobilien</c:v>
                </c:pt>
                <c:pt idx="5">
                  <c:v>Kredite und Hypotheken</c:v>
                </c:pt>
                <c:pt idx="6">
                  <c:v>Zahlungsmittel und Zahlungsmitteläquivalente</c:v>
                </c:pt>
                <c:pt idx="7">
                  <c:v>Aktien</c:v>
                </c:pt>
                <c:pt idx="8">
                  <c:v>Andere Investitionen</c:v>
                </c:pt>
              </c:strCache>
            </c:strRef>
          </c:cat>
          <c:val>
            <c:numRef>
              <c:f>'Ch 20. Breakdown Investments'!$B$8:$B$16</c:f>
              <c:numCache>
                <c:formatCode>_(* #,##0.00_);_(* \(#,##0.00\);_(* "-"??_);_(@_)</c:formatCode>
                <c:ptCount val="9"/>
                <c:pt idx="0">
                  <c:v>20326503494.810001</c:v>
                </c:pt>
                <c:pt idx="1">
                  <c:v>18463091121.41</c:v>
                </c:pt>
                <c:pt idx="2">
                  <c:v>31426701399.950001</c:v>
                </c:pt>
                <c:pt idx="3">
                  <c:v>21084387884.93</c:v>
                </c:pt>
                <c:pt idx="4">
                  <c:v>10189178137.27</c:v>
                </c:pt>
                <c:pt idx="5">
                  <c:v>4929347860.8299999</c:v>
                </c:pt>
                <c:pt idx="6">
                  <c:v>1546106873.6700001</c:v>
                </c:pt>
                <c:pt idx="7">
                  <c:v>1517249432.9400001</c:v>
                </c:pt>
                <c:pt idx="8">
                  <c:v>866220463.69999993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1-42FA-B13A-A9461F606BC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21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9617324551208915E-3"/>
          <c:y val="0.73909147030360411"/>
          <c:w val="0.94710243717183584"/>
          <c:h val="0.24470142244548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21: </a:t>
            </a:r>
            <a:r>
              <a:rPr lang="de-DE" sz="1400" b="0" i="0" u="none" strike="noStrike" baseline="0"/>
              <a:t>SCR ratio 2021–2025 (median, in %)</a:t>
            </a:r>
            <a:endParaRPr lang="en-US" sz="13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31728361541014"/>
          <c:y val="0.17405110819480898"/>
          <c:w val="0.82171719914321051"/>
          <c:h val="0.71616469816272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'Ch. 21 SCR ratio 2021-2025'!$A$4</c:f>
              <c:strCache>
                <c:ptCount val="1"/>
                <c:pt idx="0">
                  <c:v>SCR (Median) in %</c:v>
                </c:pt>
              </c:strCache>
            </c:strRef>
          </c:tx>
          <c:spPr>
            <a:solidFill>
              <a:srgbClr val="005CAA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229,5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4AB-4384-8C6D-C1902E45BE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244,4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4AB-4384-8C6D-C1902E45BEB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270,4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4AB-4384-8C6D-C1902E45BEB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253,9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4AB-4384-8C6D-C1902E45BEB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279,8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4AB-4384-8C6D-C1902E45BE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'Ch. 21 SCR ratio 2021-2025'!$B$3:$K$3</c15:sqref>
                  </c15:fullRef>
                </c:ext>
              </c:extLst>
              <c:f>'Ch. 21 SCR ratio 2021-2025'!$G$3:$K$3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'Ch. 21 SCR ratio 2021-2025'!$B$4:$K$4</c15:sqref>
                  </c15:fullRef>
                </c:ext>
              </c:extLst>
              <c:f>'Ch. 21 SCR ratio 2021-2025'!$G$4:$K$4</c:f>
              <c:numCache>
                <c:formatCode>General</c:formatCode>
                <c:ptCount val="5"/>
                <c:pt idx="0">
                  <c:v>229.45243007575701</c:v>
                </c:pt>
                <c:pt idx="1">
                  <c:v>244.4107424</c:v>
                </c:pt>
                <c:pt idx="2">
                  <c:v>270.39115254830898</c:v>
                </c:pt>
                <c:pt idx="3">
                  <c:v>253.8527167299965</c:v>
                </c:pt>
                <c:pt idx="4">
                  <c:v>279.82032031188402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B-4384-8C6D-C1902E45BE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004806383"/>
        <c:axId val="1004812623"/>
      </c:barChart>
      <c:catAx>
        <c:axId val="100480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04812623"/>
        <c:crosses val="autoZero"/>
        <c:auto val="0"/>
        <c:lblAlgn val="ctr"/>
        <c:lblOffset val="100"/>
        <c:noMultiLvlLbl val="0"/>
      </c:catAx>
      <c:valAx>
        <c:axId val="10048126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0480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22: </a:t>
            </a:r>
            <a:r>
              <a:rPr lang="de-DE" sz="1400" b="0" i="0" u="none" strike="noStrike" baseline="0"/>
              <a:t>Types of investment by Pensionskassen in 2025 (in %)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3A-48E1-968F-EAF988DA05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C3A-48E1-968F-EAF988DA05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3A-48E1-968F-EAF988DA05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C3A-48E1-968F-EAF988DA05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3A-48E1-968F-EAF988DA05CD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C3A-48E1-968F-EAF988DA05CD}"/>
              </c:ext>
            </c:extLst>
          </c:dPt>
          <c:dLbls>
            <c:dLbl>
              <c:idx val="0"/>
              <c:layout>
                <c:manualLayout>
                  <c:x val="5.151319677513868E-2"/>
                  <c:y val="-1.0554092633354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3A-48E1-968F-EAF988DA05CD}"/>
                </c:ext>
              </c:extLst>
            </c:dLbl>
            <c:dLbl>
              <c:idx val="1"/>
              <c:layout>
                <c:manualLayout>
                  <c:x val="-3.6059237742597075E-2"/>
                  <c:y val="5.2770463166770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3A-48E1-968F-EAF988DA05CD}"/>
                </c:ext>
              </c:extLst>
            </c:dLbl>
            <c:dLbl>
              <c:idx val="2"/>
              <c:layout>
                <c:manualLayout>
                  <c:x val="-4.292766397928223E-2"/>
                  <c:y val="-1.759015438892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3A-48E1-968F-EAF988DA05CD}"/>
                </c:ext>
              </c:extLst>
            </c:dLbl>
            <c:dLbl>
              <c:idx val="3"/>
              <c:layout>
                <c:manualLayout>
                  <c:x val="-3.9493450860939715E-2"/>
                  <c:y val="-3.5180308777847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3A-48E1-968F-EAF988DA05CD}"/>
                </c:ext>
              </c:extLst>
            </c:dLbl>
            <c:dLbl>
              <c:idx val="4"/>
              <c:layout>
                <c:manualLayout>
                  <c:x val="-3.0907918065083268E-2"/>
                  <c:y val="-5.6288494044555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A-48E1-968F-EAF988DA05CD}"/>
                </c:ext>
              </c:extLst>
            </c:dLbl>
            <c:dLbl>
              <c:idx val="5"/>
              <c:layout>
                <c:manualLayout>
                  <c:x val="-1.7171065591712956E-2"/>
                  <c:y val="-7.387864843347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3A-48E1-968F-EAF988DA0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'Ch. 22 Types of investment PK'!$A$15:$A$20</c:f>
              <c:strCache>
                <c:ptCount val="6"/>
                <c:pt idx="0">
                  <c:v>Equities</c:v>
                </c:pt>
                <c:pt idx="1">
                  <c:v>Debt Securities</c:v>
                </c:pt>
                <c:pt idx="2">
                  <c:v>Bank balances</c:v>
                </c:pt>
                <c:pt idx="3">
                  <c:v>Property</c:v>
                </c:pt>
                <c:pt idx="4">
                  <c:v>Loans and credit</c:v>
                </c:pt>
                <c:pt idx="5">
                  <c:v>Other assets</c:v>
                </c:pt>
              </c:strCache>
            </c:strRef>
          </c:cat>
          <c:val>
            <c:numRef>
              <c:f>'Ch. 22 Types of investment PK'!$B$15:$B$20</c:f>
              <c:numCache>
                <c:formatCode>General</c:formatCode>
                <c:ptCount val="6"/>
                <c:pt idx="0">
                  <c:v>42.21</c:v>
                </c:pt>
                <c:pt idx="1">
                  <c:v>31.43</c:v>
                </c:pt>
                <c:pt idx="2">
                  <c:v>6.26</c:v>
                </c:pt>
                <c:pt idx="3">
                  <c:v>5.67</c:v>
                </c:pt>
                <c:pt idx="4">
                  <c:v>2.61</c:v>
                </c:pt>
                <c:pt idx="5">
                  <c:v>11.82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A-48E1-968F-EAF988DA05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23: </a:t>
            </a:r>
            <a:r>
              <a:rPr lang="de-DE" sz="1400" b="0" i="0" u="none" strike="noStrike" baseline="0"/>
              <a:t>Types of investment by corporate provision company in 2025 (in %)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0C-49DA-8CFA-D21E75E211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10C-49DA-8CFA-D21E75E211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0C-49DA-8CFA-D21E75E211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10C-49DA-8CFA-D21E75E211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0C-49DA-8CFA-D21E75E211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0C-49DA-8CFA-D21E75E2118B}"/>
              </c:ext>
            </c:extLst>
          </c:dPt>
          <c:dPt>
            <c:idx val="6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10C-49DA-8CFA-D21E75E2118B}"/>
              </c:ext>
            </c:extLst>
          </c:dPt>
          <c:dLbls>
            <c:dLbl>
              <c:idx val="0"/>
              <c:layout>
                <c:manualLayout>
                  <c:x val="4.5662100456621002E-2"/>
                  <c:y val="-1.4712645808691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43,78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10C-49DA-8CFA-D21E75E2118B}"/>
                </c:ext>
              </c:extLst>
            </c:dLbl>
            <c:dLbl>
              <c:idx val="1"/>
              <c:layout>
                <c:manualLayout>
                  <c:x val="-3.1050228310502349E-2"/>
                  <c:y val="7.356322904345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19,07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10C-49DA-8CFA-D21E75E2118B}"/>
                </c:ext>
              </c:extLst>
            </c:dLbl>
            <c:dLbl>
              <c:idx val="2"/>
              <c:layout>
                <c:manualLayout>
                  <c:x val="-4.5662100456620974E-2"/>
                  <c:y val="-6.7432180974194254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17,76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10C-49DA-8CFA-D21E75E2118B}"/>
                </c:ext>
              </c:extLst>
            </c:dLbl>
            <c:dLbl>
              <c:idx val="3"/>
              <c:layout>
                <c:manualLayout>
                  <c:x val="-4.0182648401826483E-2"/>
                  <c:y val="-4.41379374260747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5,73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10C-49DA-8CFA-D21E75E2118B}"/>
                </c:ext>
              </c:extLst>
            </c:dLbl>
            <c:dLbl>
              <c:idx val="4"/>
              <c:layout>
                <c:manualLayout>
                  <c:x val="-3.287671232876712E-2"/>
                  <c:y val="-6.25287446869392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5,37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10C-49DA-8CFA-D21E75E2118B}"/>
                </c:ext>
              </c:extLst>
            </c:dLbl>
            <c:dLbl>
              <c:idx val="5"/>
              <c:layout>
                <c:manualLayout>
                  <c:x val="-1.643835616438356E-2"/>
                  <c:y val="-7.35632290434579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4,72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10C-49DA-8CFA-D21E75E2118B}"/>
                </c:ext>
              </c:extLst>
            </c:dLbl>
            <c:dLbl>
              <c:idx val="6"/>
              <c:layout>
                <c:manualLayout>
                  <c:x val="-1.8264840182648401E-3"/>
                  <c:y val="-7.35632290434579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10C-49DA-8CFA-D21E75E211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'Ch. 23 Types of investment CPC '!$A$6:$A$12</c:f>
              <c:strCache>
                <c:ptCount val="7"/>
                <c:pt idx="0">
                  <c:v>Debt securities</c:v>
                </c:pt>
                <c:pt idx="1">
                  <c:v>Held-to-maturity bonds</c:v>
                </c:pt>
                <c:pt idx="2">
                  <c:v>Equities</c:v>
                </c:pt>
                <c:pt idx="3">
                  <c:v>Loans and credit</c:v>
                </c:pt>
                <c:pt idx="4">
                  <c:v>Property</c:v>
                </c:pt>
                <c:pt idx="5">
                  <c:v>Bank balances</c:v>
                </c:pt>
                <c:pt idx="6">
                  <c:v>Other assets</c:v>
                </c:pt>
              </c:strCache>
            </c:strRef>
          </c:cat>
          <c:val>
            <c:numRef>
              <c:f>'Ch. 23 Types of investment CPC '!$B$6:$B$12</c:f>
              <c:numCache>
                <c:formatCode>General</c:formatCode>
                <c:ptCount val="7"/>
                <c:pt idx="0">
                  <c:v>0.43780000000000002</c:v>
                </c:pt>
                <c:pt idx="1">
                  <c:v>0.19070000000000001</c:v>
                </c:pt>
                <c:pt idx="2">
                  <c:v>0.17760000000000001</c:v>
                </c:pt>
                <c:pt idx="3">
                  <c:v>5.7299999999999997E-2</c:v>
                </c:pt>
                <c:pt idx="4">
                  <c:v>5.3699999999999998E-2</c:v>
                </c:pt>
                <c:pt idx="5">
                  <c:v>4.7199999999999999E-2</c:v>
                </c:pt>
                <c:pt idx="6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C-49DA-8CFA-D21E75E211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24: </a:t>
            </a:r>
            <a:r>
              <a:rPr lang="de-DE" sz="1400" b="0" i="0" u="none" strike="noStrike" baseline="0"/>
              <a:t>Fund assets of investment funds 2021–2025 (in € billions)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218.82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53C-4D9A-8272-B909D7653F0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187.77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53C-4D9A-8272-B909D7653F0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202.13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53C-4D9A-8272-B909D7653F0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220.94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53C-4D9A-8272-B909D7653F0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237.49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53C-4D9A-8272-B909D7653F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 24 Fund assets IFs'!$A$4:$A$8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46022</c:v>
                </c:pt>
              </c:numCache>
            </c:numRef>
          </c:cat>
          <c:val>
            <c:numRef>
              <c:f>'Ch. 24 Fund assets IFs'!$B$4:$B$8</c:f>
              <c:numCache>
                <c:formatCode>General</c:formatCode>
                <c:ptCount val="5"/>
                <c:pt idx="0">
                  <c:v>218.81632332012001</c:v>
                </c:pt>
                <c:pt idx="1">
                  <c:v>187.76983598978001</c:v>
                </c:pt>
                <c:pt idx="2">
                  <c:v>202.13</c:v>
                </c:pt>
                <c:pt idx="3">
                  <c:v>220.9371267304</c:v>
                </c:pt>
                <c:pt idx="4">
                  <c:v>237.49447999577001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C-4D9A-8272-B909D7653F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97385664"/>
        <c:axId val="1197390464"/>
      </c:barChart>
      <c:dateAx>
        <c:axId val="11973856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7390464"/>
        <c:crosses val="autoZero"/>
        <c:auto val="1"/>
        <c:lblOffset val="100"/>
        <c:baseTimeUnit val="years"/>
      </c:dateAx>
      <c:valAx>
        <c:axId val="11973904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738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>
                <a:effectLst/>
              </a:rPr>
              <a:t>Chart 25: </a:t>
            </a:r>
            <a:r>
              <a:rPr lang="de-DE" sz="1400" b="0" i="0" u="none" strike="noStrike" baseline="0">
                <a:effectLst/>
              </a:rPr>
              <a:t>Net inflows/outflows by investement category in 2025 (in € millions)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'Ch. 25 Net inflows &amp; outflows'!$A$20</c:f>
              <c:strCache>
                <c:ptCount val="1"/>
                <c:pt idx="0">
                  <c:v>Mixed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'Ch. 25 Net inflows &amp; outflows'!$B$20</c:f>
              <c:numCache>
                <c:formatCode>0.000</c:formatCode>
                <c:ptCount val="1"/>
                <c:pt idx="0">
                  <c:v>-47.712406709999698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2-4F75-B2BE-30E08B8DEE29}"/>
            </c:ext>
          </c:extLst>
        </c:ser>
        <c:ser>
          <c:idx val="1"/>
          <c:order val="1"/>
          <c:tx>
            <c:strRef>
              <c:f>'Ch. 25 Net inflows &amp; outflows'!$A$21</c:f>
              <c:strCache>
                <c:ptCount val="1"/>
                <c:pt idx="0">
                  <c:v>Hedge funds of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'Ch. 25 Net inflows &amp; outflows'!$B$21</c:f>
              <c:numCache>
                <c:formatCode>0.000</c:formatCode>
                <c:ptCount val="1"/>
                <c:pt idx="0">
                  <c:v>-7.5827642700000002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2-4F75-B2BE-30E08B8DEE29}"/>
            </c:ext>
          </c:extLst>
        </c:ser>
        <c:ser>
          <c:idx val="2"/>
          <c:order val="2"/>
          <c:tx>
            <c:strRef>
              <c:f>'Ch. 25 Net inflows &amp; outflows'!$A$22</c:f>
              <c:strCache>
                <c:ptCount val="1"/>
                <c:pt idx="0">
                  <c:v>Derivative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'Ch. 25 Net inflows &amp; outflows'!$B$22</c:f>
              <c:numCache>
                <c:formatCode>0.000</c:formatCode>
                <c:ptCount val="1"/>
                <c:pt idx="0">
                  <c:v>-6.0607807899999973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2-4F75-B2BE-30E08B8DEE29}"/>
            </c:ext>
          </c:extLst>
        </c:ser>
        <c:ser>
          <c:idx val="3"/>
          <c:order val="3"/>
          <c:tx>
            <c:strRef>
              <c:f>'Ch. 25 Net inflows &amp; outflows'!$A$23</c:f>
              <c:strCache>
                <c:ptCount val="1"/>
                <c:pt idx="0">
                  <c:v>Short-term bond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'Ch. 25 Net inflows &amp; outflows'!$B$23</c:f>
              <c:numCache>
                <c:formatCode>0.000</c:formatCode>
                <c:ptCount val="1"/>
                <c:pt idx="0">
                  <c:v>129.31680779000001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42-4F75-B2BE-30E08B8DEE29}"/>
            </c:ext>
          </c:extLst>
        </c:ser>
        <c:ser>
          <c:idx val="4"/>
          <c:order val="4"/>
          <c:tx>
            <c:strRef>
              <c:f>'Ch. 25 Net inflows &amp; outflows'!$A$24</c:f>
              <c:strCache>
                <c:ptCount val="1"/>
                <c:pt idx="0">
                  <c:v>Bond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'Ch. 25 Net inflows &amp; outflows'!$B$24</c:f>
              <c:numCache>
                <c:formatCode>0.000</c:formatCode>
                <c:ptCount val="1"/>
                <c:pt idx="0">
                  <c:v>2985.0941795499998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42-4F75-B2BE-30E08B8DEE29}"/>
            </c:ext>
          </c:extLst>
        </c:ser>
        <c:ser>
          <c:idx val="5"/>
          <c:order val="5"/>
          <c:tx>
            <c:strRef>
              <c:f>'Ch. 25 Net inflows &amp; outflows'!$A$25</c:f>
              <c:strCache>
                <c:ptCount val="1"/>
                <c:pt idx="0">
                  <c:v>Equity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'Ch. 25 Net inflows &amp; outflows'!$B$25</c:f>
              <c:numCache>
                <c:formatCode>0.000</c:formatCode>
                <c:ptCount val="1"/>
                <c:pt idx="0">
                  <c:v>3900.0621280599998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42-4F75-B2BE-30E08B8DE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555599"/>
        <c:axId val="1527556079"/>
      </c:barChart>
      <c:catAx>
        <c:axId val="15275555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27556079"/>
        <c:crosses val="autoZero"/>
        <c:auto val="1"/>
        <c:lblAlgn val="ctr"/>
        <c:lblOffset val="100"/>
        <c:noMultiLvlLbl val="0"/>
      </c:catAx>
      <c:valAx>
        <c:axId val="152755607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2755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26: </a:t>
            </a:r>
            <a:r>
              <a:rPr lang="de-DE" sz="1400" b="0" i="0" u="none" strike="noStrike" baseline="0"/>
              <a:t>Fund volumes by investment category (in %, as at 31 Dec. 2025)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A8-455C-A353-139BB1EDF4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 cap="flat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A8-455C-A353-139BB1EDF4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2A8-455C-A353-139BB1EDF4DA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A8-455C-A353-139BB1EDF4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2A8-455C-A353-139BB1EDF4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2A8-455C-A353-139BB1EDF4DA}"/>
              </c:ext>
            </c:extLst>
          </c:dPt>
          <c:dLbls>
            <c:dLbl>
              <c:idx val="0"/>
              <c:layout>
                <c:manualLayout>
                  <c:x val="1.4010505304870066E-2"/>
                  <c:y val="-8.34964294181918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2.18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2A8-455C-A353-139BB1EDF4DA}"/>
                </c:ext>
              </c:extLst>
            </c:dLbl>
            <c:dLbl>
              <c:idx val="1"/>
              <c:layout>
                <c:manualLayout>
                  <c:x val="4.4444444444444356E-2"/>
                  <c:y val="-3.64188163884673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28.16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2A8-455C-A353-139BB1EDF4DA}"/>
                </c:ext>
              </c:extLst>
            </c:dLbl>
            <c:dLbl>
              <c:idx val="2"/>
              <c:layout>
                <c:manualLayout>
                  <c:x val="7.4853801169590561E-2"/>
                  <c:y val="1.01163378856853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23.02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2A8-455C-A353-139BB1EDF4DA}"/>
                </c:ext>
              </c:extLst>
            </c:dLbl>
            <c:dLbl>
              <c:idx val="3"/>
              <c:layout>
                <c:manualLayout>
                  <c:x val="-5.3801169590643273E-2"/>
                  <c:y val="-4.24886191198786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46.54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2A8-455C-A353-139BB1EDF4DA}"/>
                </c:ext>
              </c:extLst>
            </c:dLbl>
            <c:dLbl>
              <c:idx val="4"/>
              <c:layout>
                <c:manualLayout>
                  <c:x val="-1.0218933820380314E-2"/>
                  <c:y val="-0.110288642095284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0.04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2A8-455C-A353-139BB1EDF4DA}"/>
                </c:ext>
              </c:extLst>
            </c:dLbl>
            <c:dLbl>
              <c:idx val="5"/>
              <c:layout>
                <c:manualLayout>
                  <c:x val="-6.5382358089393647E-2"/>
                  <c:y val="-8.87149562568287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0.08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2A8-455C-A353-139BB1EDF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'Ch.26 Fund volumes'!$A$6:$A$11</c:f>
              <c:strCache>
                <c:ptCount val="6"/>
                <c:pt idx="0">
                  <c:v>Short-term bond funds </c:v>
                </c:pt>
                <c:pt idx="1">
                  <c:v>Bond funds</c:v>
                </c:pt>
                <c:pt idx="2">
                  <c:v>Equity funds</c:v>
                </c:pt>
                <c:pt idx="3">
                  <c:v>Mixed funds</c:v>
                </c:pt>
                <c:pt idx="4">
                  <c:v>Hedge funds of funds</c:v>
                </c:pt>
                <c:pt idx="5">
                  <c:v>Derivative funds</c:v>
                </c:pt>
              </c:strCache>
            </c:strRef>
          </c:cat>
          <c:val>
            <c:numRef>
              <c:f>'Ch.26 Fund volumes'!$C$6:$C$11</c:f>
              <c:numCache>
                <c:formatCode>0.0000</c:formatCode>
                <c:ptCount val="6"/>
                <c:pt idx="0">
                  <c:v>2.1788513987492111E-2</c:v>
                </c:pt>
                <c:pt idx="1">
                  <c:v>0.28156250443337039</c:v>
                </c:pt>
                <c:pt idx="2">
                  <c:v>0.23017299048425729</c:v>
                </c:pt>
                <c:pt idx="3">
                  <c:v>0.46535683349237622</c:v>
                </c:pt>
                <c:pt idx="4">
                  <c:v>3.5523211382219329E-4</c:v>
                </c:pt>
                <c:pt idx="5">
                  <c:v>7.63925488681806E-4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8-455C-A353-139BB1EDF4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EDBE-4785-A32E-E3DCDBD05F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EDBE-4785-A32E-E3DCDBD05FD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EDBE-4785-A32E-E3DCDBD05FD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EDBE-4785-A32E-E3DCDBD05FD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EDBE-4785-A32E-E3DCDBD05FD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EDBE-4785-A32E-E3DCDBD05F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'Ch.26 Fund volumes'!$A$6:$A$11</c15:sqref>
                        </c15:formulaRef>
                      </c:ext>
                    </c:extLst>
                    <c:strCache>
                      <c:ptCount val="6"/>
                      <c:pt idx="0">
                        <c:v>Short-term bond funds </c:v>
                      </c:pt>
                      <c:pt idx="1">
                        <c:v>Bond funds</c:v>
                      </c:pt>
                      <c:pt idx="2">
                        <c:v>Equity funds</c:v>
                      </c:pt>
                      <c:pt idx="3">
                        <c:v>Mixed funds</c:v>
                      </c:pt>
                      <c:pt idx="4">
                        <c:v>Hedge funds of funds</c:v>
                      </c:pt>
                      <c:pt idx="5">
                        <c:v>Derivative funds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'Ch.26 Fund volumes'!$B$6:$B$11</c15:sqref>
                        </c15:formulaRef>
                      </c:ext>
                    </c:extLst>
                    <c:numCache>
                      <c:formatCode>0.0000</c:formatCode>
                      <c:ptCount val="6"/>
                      <c:pt idx="0">
                        <c:v>5174.6517993400003</c:v>
                      </c:pt>
                      <c:pt idx="1">
                        <c:v>66869.540576710002</c:v>
                      </c:pt>
                      <c:pt idx="2">
                        <c:v>54664.814684129997</c:v>
                      </c:pt>
                      <c:pt idx="3">
                        <c:v>110519.67918275</c:v>
                      </c:pt>
                      <c:pt idx="4">
                        <c:v>84.365666149999996</c:v>
                      </c:pt>
                      <c:pt idx="5">
                        <c:v>181.42808668999999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2A8-455C-A353-139BB1EDF4DA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2</a:t>
            </a:r>
            <a:r>
              <a:rPr lang="de-DE" sz="1400" b="0" i="0" u="none" strike="noStrike" baseline="0"/>
              <a:t>: Development of the Baltic Dry Index 2021–2025 (source: Refinitiv)</a:t>
            </a:r>
            <a:endParaRPr lang="en-US"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layout>
        <c:manualLayout>
          <c:xMode val="edge"/>
          <c:yMode val="edge"/>
          <c:x val="0.13623469692445506"/>
          <c:y val="2.2002200220022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'Ch.2 Baltic Dry Index 2021-2025'!$A$12:$A$35</c:f>
              <c:strCache>
                <c:ptCount val="24"/>
                <c:pt idx="0">
                  <c:v>2020 Q1</c:v>
                </c:pt>
                <c:pt idx="1">
                  <c:v>2020 Q2</c:v>
                </c:pt>
                <c:pt idx="2">
                  <c:v>2020 Q3</c:v>
                </c:pt>
                <c:pt idx="3">
                  <c:v>2020 Q4</c:v>
                </c:pt>
                <c:pt idx="4">
                  <c:v>2021 Q1</c:v>
                </c:pt>
                <c:pt idx="5">
                  <c:v>2021 Q2</c:v>
                </c:pt>
                <c:pt idx="6">
                  <c:v>2021 Q3</c:v>
                </c:pt>
                <c:pt idx="7">
                  <c:v>2021 Q4</c:v>
                </c:pt>
                <c:pt idx="8">
                  <c:v>2022 Q1</c:v>
                </c:pt>
                <c:pt idx="9">
                  <c:v>2022 Q2</c:v>
                </c:pt>
                <c:pt idx="10">
                  <c:v>2022 Q3</c:v>
                </c:pt>
                <c:pt idx="11">
                  <c:v>2022 Q4</c:v>
                </c:pt>
                <c:pt idx="12">
                  <c:v>2023 Q1</c:v>
                </c:pt>
                <c:pt idx="13">
                  <c:v>2023 Q2</c:v>
                </c:pt>
                <c:pt idx="14">
                  <c:v>2023 Q3</c:v>
                </c:pt>
                <c:pt idx="15">
                  <c:v>2023 Q4</c:v>
                </c:pt>
                <c:pt idx="16">
                  <c:v>Q1 2024</c:v>
                </c:pt>
                <c:pt idx="17">
                  <c:v>Q2 2024</c:v>
                </c:pt>
                <c:pt idx="18">
                  <c:v>Q3 2024</c:v>
                </c:pt>
                <c:pt idx="19">
                  <c:v>Q4 2024</c:v>
                </c:pt>
                <c:pt idx="20">
                  <c:v>Q1 2025</c:v>
                </c:pt>
                <c:pt idx="21">
                  <c:v>Q2 2025</c:v>
                </c:pt>
                <c:pt idx="22">
                  <c:v>Q3 2025</c:v>
                </c:pt>
                <c:pt idx="23">
                  <c:v>Q4 2025</c:v>
                </c:pt>
              </c:strCache>
            </c:strRef>
          </c:cat>
          <c:val>
            <c:numRef>
              <c:f>'Ch.2 Baltic Dry Index 2021-2025'!$B$12:$B$35</c:f>
              <c:numCache>
                <c:formatCode>General</c:formatCode>
                <c:ptCount val="24"/>
                <c:pt idx="0">
                  <c:v>626</c:v>
                </c:pt>
                <c:pt idx="1">
                  <c:v>1799</c:v>
                </c:pt>
                <c:pt idx="2">
                  <c:v>1725</c:v>
                </c:pt>
                <c:pt idx="3">
                  <c:v>1366</c:v>
                </c:pt>
                <c:pt idx="4">
                  <c:v>2046</c:v>
                </c:pt>
                <c:pt idx="5">
                  <c:v>3383</c:v>
                </c:pt>
                <c:pt idx="6">
                  <c:v>5167</c:v>
                </c:pt>
                <c:pt idx="7">
                  <c:v>2217</c:v>
                </c:pt>
                <c:pt idx="8">
                  <c:v>2358</c:v>
                </c:pt>
                <c:pt idx="9">
                  <c:v>2240</c:v>
                </c:pt>
                <c:pt idx="10">
                  <c:v>1760</c:v>
                </c:pt>
                <c:pt idx="11">
                  <c:v>1515</c:v>
                </c:pt>
                <c:pt idx="12">
                  <c:v>1389</c:v>
                </c:pt>
                <c:pt idx="13">
                  <c:v>1091</c:v>
                </c:pt>
                <c:pt idx="14">
                  <c:v>1701</c:v>
                </c:pt>
                <c:pt idx="15">
                  <c:v>2094</c:v>
                </c:pt>
                <c:pt idx="16">
                  <c:v>1821</c:v>
                </c:pt>
                <c:pt idx="17">
                  <c:v>2050</c:v>
                </c:pt>
                <c:pt idx="18">
                  <c:v>2084</c:v>
                </c:pt>
                <c:pt idx="19">
                  <c:v>997</c:v>
                </c:pt>
                <c:pt idx="20">
                  <c:v>1598</c:v>
                </c:pt>
                <c:pt idx="21">
                  <c:v>1489</c:v>
                </c:pt>
                <c:pt idx="22">
                  <c:v>2134</c:v>
                </c:pt>
                <c:pt idx="23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5-4E92-8C83-E9CB34AB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3863935"/>
        <c:axId val="563862495"/>
      </c:lineChart>
      <c:catAx>
        <c:axId val="56386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862495"/>
        <c:crosses val="autoZero"/>
        <c:auto val="1"/>
        <c:lblAlgn val="ctr"/>
        <c:lblOffset val="100"/>
        <c:noMultiLvlLbl val="0"/>
      </c:catAx>
      <c:valAx>
        <c:axId val="56386249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863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27: </a:t>
            </a:r>
            <a:r>
              <a:rPr lang="de-DE" sz="1400" b="0" i="0" u="none" strike="noStrike" baseline="0"/>
              <a:t>Fund assets of real estate funds 2021–2025 (in € billions)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'Ch.27 Fund assets real estate'!$A$9:$A$13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'Ch.27 Fund assets real estate'!$B$9:$B$13</c:f>
              <c:numCache>
                <c:formatCode>0.00</c:formatCode>
                <c:ptCount val="5"/>
                <c:pt idx="0">
                  <c:v>10.74</c:v>
                </c:pt>
                <c:pt idx="1">
                  <c:v>11.01</c:v>
                </c:pt>
                <c:pt idx="2" formatCode="General">
                  <c:v>9.34</c:v>
                </c:pt>
                <c:pt idx="3" formatCode="General">
                  <c:v>7.75</c:v>
                </c:pt>
                <c:pt idx="4" formatCode="General">
                  <c:v>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9-4CF9-B60E-4C6D2B11AE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80"/>
        <c:overlap val="-27"/>
        <c:axId val="1550046080"/>
        <c:axId val="1550050880"/>
      </c:barChart>
      <c:catAx>
        <c:axId val="155004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0050880"/>
        <c:crosses val="autoZero"/>
        <c:auto val="1"/>
        <c:lblAlgn val="ctr"/>
        <c:lblOffset val="100"/>
        <c:noMultiLvlLbl val="0"/>
      </c:catAx>
      <c:valAx>
        <c:axId val="1550050880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004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kern="1200" spc="0" baseline="0">
                <a:ln>
                  <a:noFill/>
                </a:ln>
                <a:solidFill>
                  <a:sysClr val="windowText" lastClr="000000"/>
                </a:solidFill>
              </a:rPr>
              <a:t>Chart 28: </a:t>
            </a:r>
            <a:r>
              <a:rPr lang="de-DE" sz="1400" b="0" i="0" u="none" strike="noStrike" kern="1200" spc="0" baseline="0">
                <a:ln>
                  <a:noFill/>
                </a:ln>
                <a:solidFill>
                  <a:sysClr val="windowText" lastClr="000000"/>
                </a:solidFill>
              </a:rPr>
              <a:t>Client assets under management by type of service 2021–2025 (in € billions, rounded)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'Ch.28 Client assets'!$B$3</c:f>
              <c:strCache>
                <c:ptCount val="1"/>
                <c:pt idx="0">
                  <c:v>Investment advice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4.62962962962961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9D-41C8-81AC-7D54161242C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'Ch.28 Client assets'!$A$4:$A$11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'Ch.28 Client assets'!$B$4:$B$11</c:f>
              <c:numCache>
                <c:formatCode>#,##0</c:formatCode>
                <c:ptCount val="8"/>
                <c:pt idx="0">
                  <c:v>10993439084.73</c:v>
                </c:pt>
                <c:pt idx="1">
                  <c:v>9794058219.0799999</c:v>
                </c:pt>
                <c:pt idx="2">
                  <c:v>9028133619.2700005</c:v>
                </c:pt>
                <c:pt idx="3">
                  <c:v>10708384570.940001</c:v>
                </c:pt>
                <c:pt idx="4">
                  <c:v>9557984262</c:v>
                </c:pt>
                <c:pt idx="5">
                  <c:v>8812658000</c:v>
                </c:pt>
                <c:pt idx="6">
                  <c:v>9284243239.0599995</c:v>
                </c:pt>
                <c:pt idx="7">
                  <c:v>10527183518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D-41C8-81AC-7D54161242CA}"/>
            </c:ext>
          </c:extLst>
        </c:ser>
        <c:ser>
          <c:idx val="1"/>
          <c:order val="1"/>
          <c:tx>
            <c:strRef>
              <c:f>'Ch.28 Client assets'!$C$3</c:f>
              <c:strCache>
                <c:ptCount val="1"/>
                <c:pt idx="0">
                  <c:v>Portfolio management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4.8148148148148009E-2"/>
                  <c:y val="0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9D-41C8-81AC-7D5416124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'Ch.28 Client assets'!$A$4:$A$11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'Ch.28 Client assets'!$C$4:$C$11</c:f>
              <c:numCache>
                <c:formatCode>#,##0</c:formatCode>
                <c:ptCount val="8"/>
                <c:pt idx="0">
                  <c:v>34711394021.760002</c:v>
                </c:pt>
                <c:pt idx="1">
                  <c:v>29953521420.349998</c:v>
                </c:pt>
                <c:pt idx="2">
                  <c:v>37525295576.5</c:v>
                </c:pt>
                <c:pt idx="3">
                  <c:v>36541949643.480003</c:v>
                </c:pt>
                <c:pt idx="4">
                  <c:v>32231938538</c:v>
                </c:pt>
                <c:pt idx="5">
                  <c:v>38911285966.620003</c:v>
                </c:pt>
                <c:pt idx="6">
                  <c:v>40462695605.889999</c:v>
                </c:pt>
                <c:pt idx="7">
                  <c:v>40922218894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9D-41C8-81AC-7D54161242CA}"/>
            </c:ext>
          </c:extLst>
        </c:ser>
        <c:ser>
          <c:idx val="2"/>
          <c:order val="2"/>
          <c:tx>
            <c:strRef>
              <c:f>'Ch.28 Client assets'!$D$3</c:f>
              <c:strCache>
                <c:ptCount val="1"/>
                <c:pt idx="0">
                  <c:v>Receipt, transmission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4.81481481481482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9D-41C8-81AC-7D54161242C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'Ch.28 Client assets'!$A$4:$A$11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'Ch.28 Client assets'!$D$4:$D$11</c:f>
              <c:numCache>
                <c:formatCode>#,##0</c:formatCode>
                <c:ptCount val="8"/>
                <c:pt idx="0">
                  <c:v>3783219254.4900007</c:v>
                </c:pt>
                <c:pt idx="1">
                  <c:v>3412606168.9899998</c:v>
                </c:pt>
                <c:pt idx="2">
                  <c:v>4425142264.3999996</c:v>
                </c:pt>
                <c:pt idx="3">
                  <c:v>6190349656.3599997</c:v>
                </c:pt>
                <c:pt idx="4">
                  <c:v>8088903570</c:v>
                </c:pt>
                <c:pt idx="5">
                  <c:v>7887401328.8000002</c:v>
                </c:pt>
                <c:pt idx="6">
                  <c:v>10963525984.83</c:v>
                </c:pt>
                <c:pt idx="7">
                  <c:v>11996380700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9D-41C8-81AC-7D54161242CA}"/>
            </c:ext>
          </c:extLst>
        </c:ser>
        <c:ser>
          <c:idx val="3"/>
          <c:order val="3"/>
          <c:tx>
            <c:strRef>
              <c:f>'Ch.28 Client assets'!$E$3</c:f>
              <c:strCache>
                <c:ptCount val="1"/>
                <c:pt idx="0">
                  <c:v>New WAG services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-3.4981496462228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9D-41C8-81AC-7D54161242C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'Ch.28 Client assets'!$A$4:$A$11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'Ch.28 Client assets'!$E$4:$E$11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128985421.02</c:v>
                </c:pt>
                <c:pt idx="7">
                  <c:v>953349293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9D-41C8-81AC-7D541612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7395279"/>
        <c:axId val="1527418799"/>
      </c:barChart>
      <c:catAx>
        <c:axId val="152739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27418799"/>
        <c:crosses val="autoZero"/>
        <c:auto val="1"/>
        <c:lblAlgn val="ctr"/>
        <c:lblOffset val="100"/>
        <c:noMultiLvlLbl val="0"/>
      </c:catAx>
      <c:valAx>
        <c:axId val="15274187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27395279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de-DE" sz="1400" b="1" i="0" u="none" strike="noStrike" baseline="0">
                <a:effectLst/>
                <a:latin typeface="+mj-lt"/>
              </a:rPr>
              <a:t>Chart 29: </a:t>
            </a:r>
            <a:r>
              <a:rPr lang="de-DE" sz="1400" b="0" i="0" u="none" strike="noStrike" baseline="0">
                <a:effectLst/>
                <a:latin typeface="+mn-lt"/>
              </a:rPr>
              <a:t>Aggregated capital base 2022–2025 (in % and € millions, rounded) Source: IFR reports on the Q4 reporting period 2022-2025 (as at February 2026) </a:t>
            </a:r>
            <a:endParaRPr lang="de-DE" sz="1400" b="0">
              <a:latin typeface="+mn-lt"/>
            </a:endParaRPr>
          </a:p>
        </c:rich>
      </c:tx>
      <c:layout>
        <c:manualLayout>
          <c:xMode val="edge"/>
          <c:yMode val="edge"/>
          <c:x val="0.12554154058482478"/>
          <c:y val="2.5170417822329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093408333817264"/>
          <c:y val="0.23876135497068945"/>
          <c:w val="0.74471860960505964"/>
          <c:h val="0.63013022598903246"/>
        </c:manualLayout>
      </c:layout>
      <c:barChart>
        <c:barDir val="col"/>
        <c:grouping val="clustered"/>
        <c:varyColors val="0"/>
        <c:ser>
          <c:idx val="0"/>
          <c:order val="0"/>
          <c:tx>
            <c:v>Available own funds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B4-4FC5-9FFE-122EAE77C94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B4-4FC5-9FFE-122EAE77C94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7B4-4FC5-9FFE-122EAE77C94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7B4-4FC5-9FFE-122EAE77C94E}"/>
              </c:ext>
            </c:extLst>
          </c:dPt>
          <c:dLbls>
            <c:numFmt formatCode="#,##0" sourceLinked="0"/>
            <c:spPr>
              <a:noFill/>
              <a:ln w="127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4"/>
              <c:pt idx="0">
                <c:v>2022</c:v>
              </c:pt>
              <c:pt idx="1">
                <c:v>2023</c:v>
              </c:pt>
              <c:pt idx="2">
                <c:v>2024</c:v>
              </c:pt>
              <c:pt idx="3">
                <c:v>2025</c:v>
              </c:pt>
            </c:numLit>
          </c:cat>
          <c:val>
            <c:numLit>
              <c:formatCode>General</c:formatCode>
              <c:ptCount val="4"/>
              <c:pt idx="0">
                <c:v>147540546.11999997</c:v>
              </c:pt>
              <c:pt idx="1">
                <c:v>415653852.87</c:v>
              </c:pt>
              <c:pt idx="2">
                <c:v>286812348.37000006</c:v>
              </c:pt>
              <c:pt idx="3">
                <c:v>331410631.41999996</c:v>
              </c:pt>
            </c:numLit>
          </c:val>
          <c:extLst>
            <c:ext xmlns:c16="http://schemas.microsoft.com/office/drawing/2014/chart" uri="{C3380CC4-5D6E-409C-BE32-E72D297353CC}">
              <c16:uniqueId val="{00000005-57B4-4FC5-9FFE-122EAE77C94E}"/>
            </c:ext>
          </c:extLst>
        </c:ser>
        <c:ser>
          <c:idx val="1"/>
          <c:order val="1"/>
          <c:tx>
            <c:v>Own funds requirements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7B4-4FC5-9FFE-122EAE77C94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7B4-4FC5-9FFE-122EAE77C94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7B4-4FC5-9FFE-122EAE77C94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7B4-4FC5-9FFE-122EAE77C94E}"/>
              </c:ext>
            </c:extLst>
          </c:dPt>
          <c:dLbls>
            <c:numFmt formatCode="#,##0" sourceLinked="0"/>
            <c:spPr>
              <a:noFill/>
              <a:ln w="127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4"/>
              <c:pt idx="0">
                <c:v>2022</c:v>
              </c:pt>
              <c:pt idx="1">
                <c:v>2023</c:v>
              </c:pt>
              <c:pt idx="2">
                <c:v>2024</c:v>
              </c:pt>
              <c:pt idx="3">
                <c:v>2025</c:v>
              </c:pt>
            </c:numLit>
          </c:cat>
          <c:val>
            <c:numLit>
              <c:formatCode>General</c:formatCode>
              <c:ptCount val="4"/>
              <c:pt idx="0">
                <c:v>30179833.390000001</c:v>
              </c:pt>
              <c:pt idx="1">
                <c:v>90370187.75</c:v>
              </c:pt>
              <c:pt idx="2">
                <c:v>96385661.189999998</c:v>
              </c:pt>
              <c:pt idx="3">
                <c:v>99652935.38000001</c:v>
              </c:pt>
            </c:numLit>
          </c:val>
          <c:extLst>
            <c:ext xmlns:c16="http://schemas.microsoft.com/office/drawing/2014/chart" uri="{C3380CC4-5D6E-409C-BE32-E72D297353CC}">
              <c16:uniqueId val="{0000000A-57B4-4FC5-9FFE-122EAE77C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25935"/>
        <c:axId val="62333418"/>
      </c:barChart>
      <c:lineChart>
        <c:grouping val="standard"/>
        <c:varyColors val="0"/>
        <c:ser>
          <c:idx val="2"/>
          <c:order val="2"/>
          <c:tx>
            <c:v>Excess solvency ratio</c:v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551245238023669E-2"/>
                  <c:y val="-2.2373704730959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A0-42F5-8502-496F4C03373F}"/>
                </c:ext>
              </c:extLst>
            </c:dLbl>
            <c:dLbl>
              <c:idx val="1"/>
              <c:layout>
                <c:manualLayout>
                  <c:x val="-6.3307471428142555E-3"/>
                  <c:y val="-2.2373704730959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A0-42F5-8502-496F4C03373F}"/>
                </c:ext>
              </c:extLst>
            </c:dLbl>
            <c:dLbl>
              <c:idx val="2"/>
              <c:layout>
                <c:manualLayout>
                  <c:x val="-8.4409961904189038E-3"/>
                  <c:y val="-3.3560557096439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A0-42F5-8502-496F4C03373F}"/>
                </c:ext>
              </c:extLst>
            </c:dLbl>
            <c:dLbl>
              <c:idx val="3"/>
              <c:layout>
                <c:manualLayout>
                  <c:x val="-6.3307471428141783E-3"/>
                  <c:y val="-1.9576991639589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A0-42F5-8502-496F4C03373F}"/>
                </c:ext>
              </c:extLst>
            </c:dLbl>
            <c:numFmt formatCode="0%" sourceLinked="0"/>
            <c:spPr>
              <a:noFill/>
              <a:ln w="127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4"/>
              <c:pt idx="0">
                <c:v>2022</c:v>
              </c:pt>
              <c:pt idx="1">
                <c:v>2023</c:v>
              </c:pt>
              <c:pt idx="2">
                <c:v>2024</c:v>
              </c:pt>
              <c:pt idx="3">
                <c:v>2025</c:v>
              </c:pt>
            </c:numLit>
          </c:cat>
          <c:val>
            <c:numLit>
              <c:formatCode>General</c:formatCode>
              <c:ptCount val="4"/>
              <c:pt idx="0">
                <c:v>4.8887130758278836</c:v>
              </c:pt>
              <c:pt idx="1">
                <c:v>4.5994576665024134</c:v>
              </c:pt>
              <c:pt idx="2">
                <c:v>2.9756744398383277</c:v>
              </c:pt>
              <c:pt idx="3">
                <c:v>3.3256484634020413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57B4-4FC5-9FFE-122EAE77C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164288"/>
        <c:axId val="421163328"/>
      </c:lineChart>
      <c:catAx>
        <c:axId val="6925935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solid"/>
              <a:round/>
            </a:ln>
            <a:effectLst/>
          </c:spPr>
        </c:majorGridlines>
        <c:minorGridlines>
          <c:spPr>
            <a:ln w="12700" cap="flat" cmpd="sng" algn="ctr">
              <a:noFill/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Arial"/>
                <a:cs typeface="Arial" panose="020B0604020202020204" pitchFamily="34" charset="0"/>
              </a:defRPr>
            </a:pPr>
            <a:endParaRPr lang="de-DE"/>
          </a:p>
        </c:txPr>
        <c:crossAx val="62333418"/>
        <c:crosses val="autoZero"/>
        <c:auto val="1"/>
        <c:lblAlgn val="ctr"/>
        <c:lblOffset val="100"/>
        <c:noMultiLvlLbl val="0"/>
      </c:catAx>
      <c:valAx>
        <c:axId val="6233341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minorGridlines>
          <c:spPr>
            <a:ln w="12700" cap="flat" cmpd="sng" algn="ctr">
              <a:noFill/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6925935"/>
        <c:crosses val="autoZero"/>
        <c:crossBetween val="between"/>
        <c:dispUnits>
          <c:builtInUnit val="millions"/>
          <c:dispUnitsLbl>
            <c:spPr>
              <a:noFill/>
              <a:ln w="12700"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Arial"/>
                    <a:cs typeface="Arial" panose="020B0604020202020204" pitchFamily="34" charset="0"/>
                  </a:defRPr>
                </a:pPr>
                <a:endParaRPr lang="de-DE"/>
              </a:p>
            </c:txPr>
          </c:dispUnitsLbl>
        </c:dispUnits>
      </c:valAx>
      <c:valAx>
        <c:axId val="42116332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421164288"/>
        <c:crosses val="max"/>
        <c:crossBetween val="between"/>
      </c:valAx>
      <c:catAx>
        <c:axId val="421164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163328"/>
        <c:crosses val="autoZero"/>
        <c:auto val="1"/>
        <c:lblAlgn val="ctr"/>
        <c:lblOffset val="100"/>
        <c:noMultiLvlLbl val="0"/>
      </c:catAx>
      <c:spPr>
        <a:noFill/>
        <a:ln w="12700">
          <a:noFill/>
        </a:ln>
        <a:effectLst/>
      </c:spPr>
    </c:plotArea>
    <c:legend>
      <c:legendPos val="b"/>
      <c:overlay val="0"/>
      <c:spPr>
        <a:noFill/>
        <a:ln w="127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 rot="0" vert="horz"/>
    <a:lstStyle/>
    <a:p>
      <a:pPr>
        <a:defRPr lang="en-US" u="none" baseline="0">
          <a:solidFill>
            <a:schemeClr val="tx1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C</a:t>
            </a:r>
            <a:r>
              <a:rPr lang="de-DE" sz="1400" b="1" i="0" u="none" strike="noStrike" baseline="0"/>
              <a:t>hart 30: </a:t>
            </a:r>
            <a:r>
              <a:rPr lang="de-DE" sz="1400" b="0" i="0" u="none" strike="noStrike" baseline="0"/>
              <a:t>KYC-verified users by country of origin in 2025 (in %, source: FMA)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'Ch.30 KYC-verified users'!$C$5</c:f>
              <c:strCache>
                <c:ptCount val="1"/>
                <c:pt idx="0">
                  <c:v>Anteil in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1-4822-8150-D1E60FB192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D1-4822-8150-D1E60FB192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D1-4822-8150-D1E60FB192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D1-4822-8150-D1E60FB192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D1-4822-8150-D1E60FB192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D1-4822-8150-D1E60FB19257}"/>
              </c:ext>
            </c:extLst>
          </c:dPt>
          <c:dLbls>
            <c:dLbl>
              <c:idx val="0"/>
              <c:layout>
                <c:manualLayout>
                  <c:x val="7.49999999999999E-2"/>
                  <c:y val="-5.42635493305410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1-4822-8150-D1E60FB19257}"/>
                </c:ext>
              </c:extLst>
            </c:dLbl>
            <c:dLbl>
              <c:idx val="1"/>
              <c:layout>
                <c:manualLayout>
                  <c:x val="6.1111111111111109E-2"/>
                  <c:y val="4.65116137118922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D1-4822-8150-D1E60FB19257}"/>
                </c:ext>
              </c:extLst>
            </c:dLbl>
            <c:dLbl>
              <c:idx val="2"/>
              <c:layout>
                <c:manualLayout>
                  <c:x val="-1.388888888888894E-2"/>
                  <c:y val="8.13953239958115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D1-4822-8150-D1E60FB19257}"/>
                </c:ext>
              </c:extLst>
            </c:dLbl>
            <c:dLbl>
              <c:idx val="3"/>
              <c:layout>
                <c:manualLayout>
                  <c:x val="-6.1111111111111109E-2"/>
                  <c:y val="5.42635493305410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D1-4822-8150-D1E60FB19257}"/>
                </c:ext>
              </c:extLst>
            </c:dLbl>
            <c:dLbl>
              <c:idx val="4"/>
              <c:layout>
                <c:manualLayout>
                  <c:x val="-6.3888888888888884E-2"/>
                  <c:y val="1.16279034279730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D1-4822-8150-D1E60FB19257}"/>
                </c:ext>
              </c:extLst>
            </c:dLbl>
            <c:dLbl>
              <c:idx val="5"/>
              <c:layout>
                <c:manualLayout>
                  <c:x val="-7.7777777777777779E-2"/>
                  <c:y val="-5.81395171398653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D1-4822-8150-D1E60FB19257}"/>
                </c:ext>
              </c:extLst>
            </c:dLbl>
            <c:numFmt formatCode="0.0000" sourceLinked="0"/>
            <c:spPr>
              <a:noFill/>
              <a:ln>
                <a:noFill/>
              </a:ln>
              <a:effectLst/>
            </c:spPr>
            <c:txPr>
              <a:bodyPr rot="60000" spcFirstLastPara="1" vertOverflow="overflow" horzOverflow="overflow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'Ch.30 KYC-verified users'!$A$7:$A$12</c:f>
              <c:strCache>
                <c:ptCount val="6"/>
                <c:pt idx="0">
                  <c:v>DE</c:v>
                </c:pt>
                <c:pt idx="1">
                  <c:v>AT</c:v>
                </c:pt>
                <c:pt idx="2">
                  <c:v>FR</c:v>
                </c:pt>
                <c:pt idx="3">
                  <c:v>IT</c:v>
                </c:pt>
                <c:pt idx="4">
                  <c:v>ES</c:v>
                </c:pt>
                <c:pt idx="5">
                  <c:v>Other</c:v>
                </c:pt>
              </c:strCache>
            </c:strRef>
          </c:cat>
          <c:val>
            <c:numRef>
              <c:f>'Ch.30 KYC-verified users'!$C$7:$C$12</c:f>
              <c:numCache>
                <c:formatCode>General</c:formatCode>
                <c:ptCount val="6"/>
                <c:pt idx="0">
                  <c:v>0.25233901667251668</c:v>
                </c:pt>
                <c:pt idx="1">
                  <c:v>0.1847428169346737</c:v>
                </c:pt>
                <c:pt idx="2">
                  <c:v>0.1748823254050528</c:v>
                </c:pt>
                <c:pt idx="3">
                  <c:v>6.8530465199429361E-2</c:v>
                </c:pt>
                <c:pt idx="4">
                  <c:v>5.5050022129922438E-2</c:v>
                </c:pt>
                <c:pt idx="5" formatCode="_-* #,##0.000000_-;\-* #,##0.000000_-;_-* &quot;-&quot;??_-;_-@_-">
                  <c:v>0.26445535365840495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6-4B62-A256-16D16700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43635170603675"/>
          <c:y val="0.91008944940198688"/>
          <c:w val="0.64290485564304467"/>
          <c:h val="6.6654743742066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31: </a:t>
            </a:r>
            <a:r>
              <a:rPr lang="de-DE" sz="1400" b="0" i="0" u="none" strike="noStrike" baseline="0"/>
              <a:t>Crypto assets held for customers in 2025 (in € millions; source: FMA)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283078221977721"/>
          <c:y val="0.30162427732641522"/>
          <c:w val="0.29433843556044553"/>
          <c:h val="0.49522378919741267"/>
        </c:manualLayout>
      </c:layout>
      <c:doughnutChart>
        <c:varyColors val="1"/>
        <c:ser>
          <c:idx val="0"/>
          <c:order val="0"/>
          <c:tx>
            <c:strRef>
              <c:f>'Ch.31  Crypto assets held '!$B$3</c:f>
              <c:strCache>
                <c:ptCount val="1"/>
                <c:pt idx="0">
                  <c:v>Verwahrte Kryptowerte in Mio. €</c:v>
                </c:pt>
              </c:strCache>
            </c:strRef>
          </c:tx>
          <c:spPr>
            <a:ln cap="sq" cmpd="sng">
              <a:round/>
            </a:ln>
          </c:spPr>
          <c:dPt>
            <c:idx val="0"/>
            <c:bubble3D val="0"/>
            <c:spPr>
              <a:solidFill>
                <a:schemeClr val="accent1"/>
              </a:solidFill>
              <a:ln w="19050" cap="sq" cmpd="sng">
                <a:solidFill>
                  <a:schemeClr val="l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50-444E-BEDA-37B5D95B74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 cap="sq" cmpd="sng">
                <a:solidFill>
                  <a:schemeClr val="l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50-444E-BEDA-37B5D95B74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 cap="sq" cmpd="sng">
                <a:solidFill>
                  <a:schemeClr val="l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D50-444E-BEDA-37B5D95B74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 cap="sq" cmpd="sng">
                <a:solidFill>
                  <a:schemeClr val="l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50-444E-BEDA-37B5D95B74C2}"/>
              </c:ext>
            </c:extLst>
          </c:dPt>
          <c:dLbls>
            <c:dLbl>
              <c:idx val="0"/>
              <c:layout>
                <c:manualLayout>
                  <c:x val="0.10844524799624869"/>
                  <c:y val="-6.664718976790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0-444E-BEDA-37B5D95B74C2}"/>
                </c:ext>
              </c:extLst>
            </c:dLbl>
            <c:dLbl>
              <c:idx val="1"/>
              <c:layout>
                <c:manualLayout>
                  <c:x val="-7.7747368961772478E-2"/>
                  <c:y val="7.9558822388781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50-444E-BEDA-37B5D95B74C2}"/>
                </c:ext>
              </c:extLst>
            </c:dLbl>
            <c:dLbl>
              <c:idx val="2"/>
              <c:layout>
                <c:manualLayout>
                  <c:x val="-0.10016264460255468"/>
                  <c:y val="-4.1178128304501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50-444E-BEDA-37B5D95B74C2}"/>
                </c:ext>
              </c:extLst>
            </c:dLbl>
            <c:dLbl>
              <c:idx val="3"/>
              <c:layout>
                <c:manualLayout>
                  <c:x val="3.0687780975740292E-2"/>
                  <c:y val="-9.7222104236373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0-444E-BEDA-37B5D95B74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'Ch.31  Crypto assets held '!$A$4:$A$7</c:f>
              <c:strCache>
                <c:ptCount val="4"/>
                <c:pt idx="0">
                  <c:v>Gesamt</c:v>
                </c:pt>
                <c:pt idx="1">
                  <c:v>Bitcoin (BTC)</c:v>
                </c:pt>
                <c:pt idx="2">
                  <c:v>Ether (ETH)</c:v>
                </c:pt>
                <c:pt idx="3">
                  <c:v>Ripple (XRP)</c:v>
                </c:pt>
              </c:strCache>
            </c:strRef>
          </c:cat>
          <c:val>
            <c:numRef>
              <c:f>'Ch.31  Crypto assets held '!$B$4:$B$7</c:f>
              <c:numCache>
                <c:formatCode>General</c:formatCode>
                <c:ptCount val="4"/>
                <c:pt idx="0">
                  <c:v>4432.04</c:v>
                </c:pt>
                <c:pt idx="1">
                  <c:v>2073.06</c:v>
                </c:pt>
                <c:pt idx="2">
                  <c:v>618.9</c:v>
                </c:pt>
                <c:pt idx="3">
                  <c:v>425.05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0-444E-BEDA-37B5D95B7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32: </a:t>
            </a:r>
            <a:r>
              <a:rPr lang="de-DE" sz="1400" b="0" i="0" u="none" strike="noStrike" baseline="0"/>
              <a:t>Incident reporting in 2025: causes according to final reports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1-4CCB-B1ED-C50777AFCB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1-4CCB-B1ED-C50777AFCB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E1-4CCB-B1ED-C50777AFCB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E1-4CCB-B1ED-C50777AFCB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E1-4CCB-B1ED-C50777AFCB0F}"/>
              </c:ext>
            </c:extLst>
          </c:dPt>
          <c:dLbls>
            <c:dLbl>
              <c:idx val="0"/>
              <c:layout>
                <c:manualLayout>
                  <c:x val="8.3682008368199806E-3"/>
                  <c:y val="-7.0407040704070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1-4CCB-B1ED-C50777AFCB0F}"/>
                </c:ext>
              </c:extLst>
            </c:dLbl>
            <c:dLbl>
              <c:idx val="1"/>
              <c:layout>
                <c:manualLayout>
                  <c:x val="4.1841004184100417E-2"/>
                  <c:y val="-4.8404840484048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1-4CCB-B1ED-C50777AFCB0F}"/>
                </c:ext>
              </c:extLst>
            </c:dLbl>
            <c:dLbl>
              <c:idx val="2"/>
              <c:layout>
                <c:manualLayout>
                  <c:x val="5.2998605299860529E-2"/>
                  <c:y val="4.4004400440043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1-4CCB-B1ED-C50777AFCB0F}"/>
                </c:ext>
              </c:extLst>
            </c:dLbl>
            <c:dLbl>
              <c:idx val="3"/>
              <c:layout>
                <c:manualLayout>
                  <c:x val="0"/>
                  <c:y val="7.480748074807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1-4CCB-B1ED-C50777AFCB0F}"/>
                </c:ext>
              </c:extLst>
            </c:dLbl>
            <c:dLbl>
              <c:idx val="4"/>
              <c:layout>
                <c:manualLayout>
                  <c:x val="-5.8577405857740586E-2"/>
                  <c:y val="-8.80088008800888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1-4CCB-B1ED-C50777AFCB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'Ch32. Incident causes report 25'!$A$4:$A$8</c:f>
              <c:strCache>
                <c:ptCount val="5"/>
                <c:pt idx="0">
                  <c:v>Human failure</c:v>
                </c:pt>
                <c:pt idx="1">
                  <c:v>Process errors</c:v>
                </c:pt>
                <c:pt idx="2">
                  <c:v>Malicious acts</c:v>
                </c:pt>
                <c:pt idx="3">
                  <c:v>External event</c:v>
                </c:pt>
                <c:pt idx="4">
                  <c:v>System failures/disruptions </c:v>
                </c:pt>
              </c:strCache>
            </c:strRef>
          </c:cat>
          <c:val>
            <c:numRef>
              <c:f>'Ch32. Incident causes report 25'!$B$4:$B$8</c:f>
              <c:numCache>
                <c:formatCode>General</c:formatCode>
                <c:ptCount val="5"/>
                <c:pt idx="0">
                  <c:v>8</c:v>
                </c:pt>
                <c:pt idx="1">
                  <c:v>17</c:v>
                </c:pt>
                <c:pt idx="2">
                  <c:v>23</c:v>
                </c:pt>
                <c:pt idx="3">
                  <c:v>24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2-4779-83F6-CAA90BF36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33: </a:t>
            </a:r>
            <a:r>
              <a:rPr lang="de-DE" sz="1400" b="0" i="0" u="none" strike="noStrike" baseline="0"/>
              <a:t>Affordability of residential real estate in Austria 2005–2025 (source: OeNB residential real estate dashboard, 19 March 2026)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'Ch. 33  Affordability '!$C$2</c:f>
              <c:strCache>
                <c:ptCount val="1"/>
                <c:pt idx="0">
                  <c:v>Wohnimmobilienpreise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'Ch. 33  Affordability '!$A$3:$B$85</c:f>
              <c:multiLvlStrCache>
                <c:ptCount val="8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  <c:pt idx="64">
                    <c:v>Q1</c:v>
                  </c:pt>
                  <c:pt idx="65">
                    <c:v>Q2</c:v>
                  </c:pt>
                  <c:pt idx="66">
                    <c:v>Q3</c:v>
                  </c:pt>
                  <c:pt idx="67">
                    <c:v>Q4</c:v>
                  </c:pt>
                  <c:pt idx="68">
                    <c:v>Q1</c:v>
                  </c:pt>
                  <c:pt idx="69">
                    <c:v>Q2</c:v>
                  </c:pt>
                  <c:pt idx="70">
                    <c:v>Q3</c:v>
                  </c:pt>
                  <c:pt idx="71">
                    <c:v>Q4</c:v>
                  </c:pt>
                  <c:pt idx="72">
                    <c:v>Q1</c:v>
                  </c:pt>
                  <c:pt idx="73">
                    <c:v>Q2</c:v>
                  </c:pt>
                  <c:pt idx="74">
                    <c:v>Q3</c:v>
                  </c:pt>
                  <c:pt idx="75">
                    <c:v>Q4</c:v>
                  </c:pt>
                  <c:pt idx="76">
                    <c:v>Q1</c:v>
                  </c:pt>
                  <c:pt idx="77">
                    <c:v>Q2</c:v>
                  </c:pt>
                  <c:pt idx="78">
                    <c:v>Q3</c:v>
                  </c:pt>
                  <c:pt idx="79">
                    <c:v>Q4</c:v>
                  </c:pt>
                  <c:pt idx="80">
                    <c:v>Q1</c:v>
                  </c:pt>
                  <c:pt idx="81">
                    <c:v>Q2</c:v>
                  </c:pt>
                  <c:pt idx="82">
                    <c:v>Q3</c:v>
                  </c:pt>
                </c:lvl>
                <c:lvl>
                  <c:pt idx="0">
                    <c:v>2005</c:v>
                  </c:pt>
                  <c:pt idx="1">
                    <c:v>2005</c:v>
                  </c:pt>
                  <c:pt idx="2">
                    <c:v>2005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2006</c:v>
                  </c:pt>
                  <c:pt idx="6">
                    <c:v>2006</c:v>
                  </c:pt>
                  <c:pt idx="7">
                    <c:v>2006</c:v>
                  </c:pt>
                  <c:pt idx="8">
                    <c:v>2007</c:v>
                  </c:pt>
                  <c:pt idx="9">
                    <c:v>2007</c:v>
                  </c:pt>
                  <c:pt idx="10">
                    <c:v>2007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2008</c:v>
                  </c:pt>
                  <c:pt idx="14">
                    <c:v>2008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2009</c:v>
                  </c:pt>
                  <c:pt idx="18">
                    <c:v>2009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2010</c:v>
                  </c:pt>
                  <c:pt idx="22">
                    <c:v>2010</c:v>
                  </c:pt>
                  <c:pt idx="23">
                    <c:v>2010</c:v>
                  </c:pt>
                  <c:pt idx="24">
                    <c:v>2011</c:v>
                  </c:pt>
                  <c:pt idx="25">
                    <c:v>2011</c:v>
                  </c:pt>
                  <c:pt idx="26">
                    <c:v>2011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2012</c:v>
                  </c:pt>
                  <c:pt idx="30">
                    <c:v>2012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2013</c:v>
                  </c:pt>
                  <c:pt idx="34">
                    <c:v>2013</c:v>
                  </c:pt>
                  <c:pt idx="35">
                    <c:v>2013</c:v>
                  </c:pt>
                  <c:pt idx="36">
                    <c:v>2014</c:v>
                  </c:pt>
                  <c:pt idx="37">
                    <c:v>2014</c:v>
                  </c:pt>
                  <c:pt idx="38">
                    <c:v>2014</c:v>
                  </c:pt>
                  <c:pt idx="39">
                    <c:v>2014</c:v>
                  </c:pt>
                  <c:pt idx="40">
                    <c:v>2015</c:v>
                  </c:pt>
                  <c:pt idx="41">
                    <c:v>2015</c:v>
                  </c:pt>
                  <c:pt idx="42">
                    <c:v>2015</c:v>
                  </c:pt>
                  <c:pt idx="43">
                    <c:v>2015</c:v>
                  </c:pt>
                  <c:pt idx="44">
                    <c:v>2016</c:v>
                  </c:pt>
                  <c:pt idx="45">
                    <c:v>2016</c:v>
                  </c:pt>
                  <c:pt idx="46">
                    <c:v>2016</c:v>
                  </c:pt>
                  <c:pt idx="47">
                    <c:v>2016</c:v>
                  </c:pt>
                  <c:pt idx="48">
                    <c:v>2017</c:v>
                  </c:pt>
                  <c:pt idx="49">
                    <c:v>2017</c:v>
                  </c:pt>
                  <c:pt idx="50">
                    <c:v>2017</c:v>
                  </c:pt>
                  <c:pt idx="51">
                    <c:v>2017</c:v>
                  </c:pt>
                  <c:pt idx="52">
                    <c:v>2018</c:v>
                  </c:pt>
                  <c:pt idx="53">
                    <c:v>2018</c:v>
                  </c:pt>
                  <c:pt idx="54">
                    <c:v>2018</c:v>
                  </c:pt>
                  <c:pt idx="55">
                    <c:v>2018</c:v>
                  </c:pt>
                  <c:pt idx="56">
                    <c:v>2019</c:v>
                  </c:pt>
                  <c:pt idx="57">
                    <c:v>2019</c:v>
                  </c:pt>
                  <c:pt idx="58">
                    <c:v>2019</c:v>
                  </c:pt>
                  <c:pt idx="59">
                    <c:v>2019</c:v>
                  </c:pt>
                  <c:pt idx="60">
                    <c:v>2020</c:v>
                  </c:pt>
                  <c:pt idx="61">
                    <c:v>2020</c:v>
                  </c:pt>
                  <c:pt idx="62">
                    <c:v>2020</c:v>
                  </c:pt>
                  <c:pt idx="63">
                    <c:v>2020</c:v>
                  </c:pt>
                  <c:pt idx="64">
                    <c:v>2021</c:v>
                  </c:pt>
                  <c:pt idx="65">
                    <c:v>2021</c:v>
                  </c:pt>
                  <c:pt idx="66">
                    <c:v>2021</c:v>
                  </c:pt>
                  <c:pt idx="67">
                    <c:v>2021</c:v>
                  </c:pt>
                  <c:pt idx="68">
                    <c:v>2022</c:v>
                  </c:pt>
                  <c:pt idx="69">
                    <c:v>2022</c:v>
                  </c:pt>
                  <c:pt idx="70">
                    <c:v>2022</c:v>
                  </c:pt>
                  <c:pt idx="71">
                    <c:v>2022</c:v>
                  </c:pt>
                  <c:pt idx="72">
                    <c:v>2023</c:v>
                  </c:pt>
                  <c:pt idx="73">
                    <c:v>2023</c:v>
                  </c:pt>
                  <c:pt idx="74">
                    <c:v>2023</c:v>
                  </c:pt>
                  <c:pt idx="75">
                    <c:v>2023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2025</c:v>
                  </c:pt>
                  <c:pt idx="81">
                    <c:v>2025</c:v>
                  </c:pt>
                  <c:pt idx="82">
                    <c:v>2025</c:v>
                  </c:pt>
                </c:lvl>
              </c:multiLvlStrCache>
            </c:multiLvlStrRef>
          </c:cat>
          <c:val>
            <c:numRef>
              <c:f>'Ch. 33  Affordability '!$C$3:$C$85</c:f>
              <c:numCache>
                <c:formatCode>General</c:formatCode>
                <c:ptCount val="83"/>
                <c:pt idx="0">
                  <c:v>81.164954289435798</c:v>
                </c:pt>
                <c:pt idx="1">
                  <c:v>81.917128708108805</c:v>
                </c:pt>
                <c:pt idx="2">
                  <c:v>82.0130085556697</c:v>
                </c:pt>
                <c:pt idx="3">
                  <c:v>83.954834730903499</c:v>
                </c:pt>
                <c:pt idx="4">
                  <c:v>84.9012829016648</c:v>
                </c:pt>
                <c:pt idx="5">
                  <c:v>85.664291334577896</c:v>
                </c:pt>
                <c:pt idx="6">
                  <c:v>86.181550699012902</c:v>
                </c:pt>
                <c:pt idx="7">
                  <c:v>85.864323848405206</c:v>
                </c:pt>
                <c:pt idx="8">
                  <c:v>88.391579614007</c:v>
                </c:pt>
                <c:pt idx="9">
                  <c:v>90.218293405885802</c:v>
                </c:pt>
                <c:pt idx="10">
                  <c:v>90.728827667935406</c:v>
                </c:pt>
                <c:pt idx="11">
                  <c:v>89.3417045930819</c:v>
                </c:pt>
                <c:pt idx="12">
                  <c:v>89.970100988293396</c:v>
                </c:pt>
                <c:pt idx="13">
                  <c:v>89.361039262440102</c:v>
                </c:pt>
                <c:pt idx="14">
                  <c:v>90.962532832258205</c:v>
                </c:pt>
                <c:pt idx="15">
                  <c:v>92.232351580339099</c:v>
                </c:pt>
                <c:pt idx="16">
                  <c:v>94.037994432267297</c:v>
                </c:pt>
                <c:pt idx="17">
                  <c:v>94.442427633901303</c:v>
                </c:pt>
                <c:pt idx="18">
                  <c:v>93.881329401112495</c:v>
                </c:pt>
                <c:pt idx="19">
                  <c:v>94.254274039240798</c:v>
                </c:pt>
                <c:pt idx="20">
                  <c:v>99.267979283306303</c:v>
                </c:pt>
                <c:pt idx="21">
                  <c:v>99.7220965357414</c:v>
                </c:pt>
                <c:pt idx="22">
                  <c:v>99.805099697776896</c:v>
                </c:pt>
                <c:pt idx="23">
                  <c:v>101.204824483175</c:v>
                </c:pt>
                <c:pt idx="24">
                  <c:v>103.867540780704</c:v>
                </c:pt>
                <c:pt idx="25">
                  <c:v>101.05923701552901</c:v>
                </c:pt>
                <c:pt idx="26">
                  <c:v>105.748935311605</c:v>
                </c:pt>
                <c:pt idx="27">
                  <c:v>106.18659334733699</c:v>
                </c:pt>
                <c:pt idx="28">
                  <c:v>114.985627745195</c:v>
                </c:pt>
                <c:pt idx="29">
                  <c:v>116.73066611137401</c:v>
                </c:pt>
                <c:pt idx="30">
                  <c:v>118.33736849297</c:v>
                </c:pt>
                <c:pt idx="31">
                  <c:v>118.386133341692</c:v>
                </c:pt>
                <c:pt idx="32">
                  <c:v>120.570566014196</c:v>
                </c:pt>
                <c:pt idx="33">
                  <c:v>122.56025354893001</c:v>
                </c:pt>
                <c:pt idx="34">
                  <c:v>123.85751480008599</c:v>
                </c:pt>
                <c:pt idx="35">
                  <c:v>123.246693234356</c:v>
                </c:pt>
                <c:pt idx="36">
                  <c:v>125.567057824469</c:v>
                </c:pt>
                <c:pt idx="37">
                  <c:v>128.47590815544899</c:v>
                </c:pt>
                <c:pt idx="38">
                  <c:v>126.904795392786</c:v>
                </c:pt>
                <c:pt idx="39">
                  <c:v>126.237666807434</c:v>
                </c:pt>
                <c:pt idx="40">
                  <c:v>129.99120885345499</c:v>
                </c:pt>
                <c:pt idx="41">
                  <c:v>130.32868957549999</c:v>
                </c:pt>
                <c:pt idx="42">
                  <c:v>131.99110974461601</c:v>
                </c:pt>
                <c:pt idx="43">
                  <c:v>135.85601665782701</c:v>
                </c:pt>
                <c:pt idx="44">
                  <c:v>140.534543113258</c:v>
                </c:pt>
                <c:pt idx="45">
                  <c:v>142.733085930486</c:v>
                </c:pt>
                <c:pt idx="46">
                  <c:v>141.66912916582399</c:v>
                </c:pt>
                <c:pt idx="47">
                  <c:v>142.059829331278</c:v>
                </c:pt>
                <c:pt idx="48">
                  <c:v>143.735259745196</c:v>
                </c:pt>
                <c:pt idx="49">
                  <c:v>147.920873906628</c:v>
                </c:pt>
                <c:pt idx="50">
                  <c:v>147.83211983928101</c:v>
                </c:pt>
                <c:pt idx="51">
                  <c:v>148.69006534839301</c:v>
                </c:pt>
                <c:pt idx="52">
                  <c:v>154.281469457654</c:v>
                </c:pt>
                <c:pt idx="53">
                  <c:v>155.24295483164701</c:v>
                </c:pt>
                <c:pt idx="54">
                  <c:v>159.63620652922901</c:v>
                </c:pt>
                <c:pt idx="55">
                  <c:v>159.72496059657601</c:v>
                </c:pt>
                <c:pt idx="56">
                  <c:v>161.92897934413401</c:v>
                </c:pt>
                <c:pt idx="57">
                  <c:v>163.88153740004401</c:v>
                </c:pt>
                <c:pt idx="58">
                  <c:v>163.245473131084</c:v>
                </c:pt>
                <c:pt idx="59">
                  <c:v>164.56776496191401</c:v>
                </c:pt>
                <c:pt idx="60">
                  <c:v>167.42455860083101</c:v>
                </c:pt>
                <c:pt idx="61">
                  <c:v>172.46884891918</c:v>
                </c:pt>
                <c:pt idx="62">
                  <c:v>178.73746926737201</c:v>
                </c:pt>
                <c:pt idx="63">
                  <c:v>180.989435795139</c:v>
                </c:pt>
                <c:pt idx="64">
                  <c:v>188.09915747076599</c:v>
                </c:pt>
                <c:pt idx="65">
                  <c:v>192.69288164214501</c:v>
                </c:pt>
                <c:pt idx="66">
                  <c:v>197.36776271497499</c:v>
                </c:pt>
                <c:pt idx="67">
                  <c:v>203.714570234826</c:v>
                </c:pt>
                <c:pt idx="68">
                  <c:v>211.311178324162</c:v>
                </c:pt>
                <c:pt idx="69">
                  <c:v>217.99882911725001</c:v>
                </c:pt>
                <c:pt idx="70">
                  <c:v>218.664331422001</c:v>
                </c:pt>
                <c:pt idx="71">
                  <c:v>214.362787808701</c:v>
                </c:pt>
                <c:pt idx="72">
                  <c:v>213.56741874877201</c:v>
                </c:pt>
                <c:pt idx="73">
                  <c:v>213.04924803868701</c:v>
                </c:pt>
                <c:pt idx="74">
                  <c:v>212.27192519392</c:v>
                </c:pt>
                <c:pt idx="75">
                  <c:v>209.35700184408</c:v>
                </c:pt>
                <c:pt idx="76">
                  <c:v>208.06150828922799</c:v>
                </c:pt>
                <c:pt idx="77">
                  <c:v>207.81861896055</c:v>
                </c:pt>
                <c:pt idx="78">
                  <c:v>207.51094552641499</c:v>
                </c:pt>
                <c:pt idx="79">
                  <c:v>207.08996668737001</c:v>
                </c:pt>
                <c:pt idx="80">
                  <c:v>208.83898040612701</c:v>
                </c:pt>
                <c:pt idx="81">
                  <c:v>207.818768232682</c:v>
                </c:pt>
                <c:pt idx="82">
                  <c:v>210.52720108486201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E-4917-A5B7-918DD98AD42B}"/>
            </c:ext>
          </c:extLst>
        </c:ser>
        <c:ser>
          <c:idx val="1"/>
          <c:order val="1"/>
          <c:tx>
            <c:strRef>
              <c:f>'Ch. 33  Affordability '!$D$2</c:f>
              <c:strCache>
                <c:ptCount val="1"/>
                <c:pt idx="0">
                  <c:v>Nominaleinkommen (Ø 4 Quartale)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'Ch. 33  Affordability '!$A$3:$B$85</c:f>
              <c:multiLvlStrCache>
                <c:ptCount val="8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  <c:pt idx="64">
                    <c:v>Q1</c:v>
                  </c:pt>
                  <c:pt idx="65">
                    <c:v>Q2</c:v>
                  </c:pt>
                  <c:pt idx="66">
                    <c:v>Q3</c:v>
                  </c:pt>
                  <c:pt idx="67">
                    <c:v>Q4</c:v>
                  </c:pt>
                  <c:pt idx="68">
                    <c:v>Q1</c:v>
                  </c:pt>
                  <c:pt idx="69">
                    <c:v>Q2</c:v>
                  </c:pt>
                  <c:pt idx="70">
                    <c:v>Q3</c:v>
                  </c:pt>
                  <c:pt idx="71">
                    <c:v>Q4</c:v>
                  </c:pt>
                  <c:pt idx="72">
                    <c:v>Q1</c:v>
                  </c:pt>
                  <c:pt idx="73">
                    <c:v>Q2</c:v>
                  </c:pt>
                  <c:pt idx="74">
                    <c:v>Q3</c:v>
                  </c:pt>
                  <c:pt idx="75">
                    <c:v>Q4</c:v>
                  </c:pt>
                  <c:pt idx="76">
                    <c:v>Q1</c:v>
                  </c:pt>
                  <c:pt idx="77">
                    <c:v>Q2</c:v>
                  </c:pt>
                  <c:pt idx="78">
                    <c:v>Q3</c:v>
                  </c:pt>
                  <c:pt idx="79">
                    <c:v>Q4</c:v>
                  </c:pt>
                  <c:pt idx="80">
                    <c:v>Q1</c:v>
                  </c:pt>
                  <c:pt idx="81">
                    <c:v>Q2</c:v>
                  </c:pt>
                  <c:pt idx="82">
                    <c:v>Q3</c:v>
                  </c:pt>
                </c:lvl>
                <c:lvl>
                  <c:pt idx="0">
                    <c:v>2005</c:v>
                  </c:pt>
                  <c:pt idx="1">
                    <c:v>2005</c:v>
                  </c:pt>
                  <c:pt idx="2">
                    <c:v>2005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2006</c:v>
                  </c:pt>
                  <c:pt idx="6">
                    <c:v>2006</c:v>
                  </c:pt>
                  <c:pt idx="7">
                    <c:v>2006</c:v>
                  </c:pt>
                  <c:pt idx="8">
                    <c:v>2007</c:v>
                  </c:pt>
                  <c:pt idx="9">
                    <c:v>2007</c:v>
                  </c:pt>
                  <c:pt idx="10">
                    <c:v>2007</c:v>
                  </c:pt>
                  <c:pt idx="11">
                    <c:v>2007</c:v>
                  </c:pt>
                  <c:pt idx="12">
                    <c:v>2008</c:v>
                  </c:pt>
                  <c:pt idx="13">
                    <c:v>2008</c:v>
                  </c:pt>
                  <c:pt idx="14">
                    <c:v>2008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2009</c:v>
                  </c:pt>
                  <c:pt idx="18">
                    <c:v>2009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2010</c:v>
                  </c:pt>
                  <c:pt idx="22">
                    <c:v>2010</c:v>
                  </c:pt>
                  <c:pt idx="23">
                    <c:v>2010</c:v>
                  </c:pt>
                  <c:pt idx="24">
                    <c:v>2011</c:v>
                  </c:pt>
                  <c:pt idx="25">
                    <c:v>2011</c:v>
                  </c:pt>
                  <c:pt idx="26">
                    <c:v>2011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2012</c:v>
                  </c:pt>
                  <c:pt idx="30">
                    <c:v>2012</c:v>
                  </c:pt>
                  <c:pt idx="31">
                    <c:v>2012</c:v>
                  </c:pt>
                  <c:pt idx="32">
                    <c:v>2013</c:v>
                  </c:pt>
                  <c:pt idx="33">
                    <c:v>2013</c:v>
                  </c:pt>
                  <c:pt idx="34">
                    <c:v>2013</c:v>
                  </c:pt>
                  <c:pt idx="35">
                    <c:v>2013</c:v>
                  </c:pt>
                  <c:pt idx="36">
                    <c:v>2014</c:v>
                  </c:pt>
                  <c:pt idx="37">
                    <c:v>2014</c:v>
                  </c:pt>
                  <c:pt idx="38">
                    <c:v>2014</c:v>
                  </c:pt>
                  <c:pt idx="39">
                    <c:v>2014</c:v>
                  </c:pt>
                  <c:pt idx="40">
                    <c:v>2015</c:v>
                  </c:pt>
                  <c:pt idx="41">
                    <c:v>2015</c:v>
                  </c:pt>
                  <c:pt idx="42">
                    <c:v>2015</c:v>
                  </c:pt>
                  <c:pt idx="43">
                    <c:v>2015</c:v>
                  </c:pt>
                  <c:pt idx="44">
                    <c:v>2016</c:v>
                  </c:pt>
                  <c:pt idx="45">
                    <c:v>2016</c:v>
                  </c:pt>
                  <c:pt idx="46">
                    <c:v>2016</c:v>
                  </c:pt>
                  <c:pt idx="47">
                    <c:v>2016</c:v>
                  </c:pt>
                  <c:pt idx="48">
                    <c:v>2017</c:v>
                  </c:pt>
                  <c:pt idx="49">
                    <c:v>2017</c:v>
                  </c:pt>
                  <c:pt idx="50">
                    <c:v>2017</c:v>
                  </c:pt>
                  <c:pt idx="51">
                    <c:v>2017</c:v>
                  </c:pt>
                  <c:pt idx="52">
                    <c:v>2018</c:v>
                  </c:pt>
                  <c:pt idx="53">
                    <c:v>2018</c:v>
                  </c:pt>
                  <c:pt idx="54">
                    <c:v>2018</c:v>
                  </c:pt>
                  <c:pt idx="55">
                    <c:v>2018</c:v>
                  </c:pt>
                  <c:pt idx="56">
                    <c:v>2019</c:v>
                  </c:pt>
                  <c:pt idx="57">
                    <c:v>2019</c:v>
                  </c:pt>
                  <c:pt idx="58">
                    <c:v>2019</c:v>
                  </c:pt>
                  <c:pt idx="59">
                    <c:v>2019</c:v>
                  </c:pt>
                  <c:pt idx="60">
                    <c:v>2020</c:v>
                  </c:pt>
                  <c:pt idx="61">
                    <c:v>2020</c:v>
                  </c:pt>
                  <c:pt idx="62">
                    <c:v>2020</c:v>
                  </c:pt>
                  <c:pt idx="63">
                    <c:v>2020</c:v>
                  </c:pt>
                  <c:pt idx="64">
                    <c:v>2021</c:v>
                  </c:pt>
                  <c:pt idx="65">
                    <c:v>2021</c:v>
                  </c:pt>
                  <c:pt idx="66">
                    <c:v>2021</c:v>
                  </c:pt>
                  <c:pt idx="67">
                    <c:v>2021</c:v>
                  </c:pt>
                  <c:pt idx="68">
                    <c:v>2022</c:v>
                  </c:pt>
                  <c:pt idx="69">
                    <c:v>2022</c:v>
                  </c:pt>
                  <c:pt idx="70">
                    <c:v>2022</c:v>
                  </c:pt>
                  <c:pt idx="71">
                    <c:v>2022</c:v>
                  </c:pt>
                  <c:pt idx="72">
                    <c:v>2023</c:v>
                  </c:pt>
                  <c:pt idx="73">
                    <c:v>2023</c:v>
                  </c:pt>
                  <c:pt idx="74">
                    <c:v>2023</c:v>
                  </c:pt>
                  <c:pt idx="75">
                    <c:v>2023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2025</c:v>
                  </c:pt>
                  <c:pt idx="81">
                    <c:v>2025</c:v>
                  </c:pt>
                  <c:pt idx="82">
                    <c:v>2025</c:v>
                  </c:pt>
                </c:lvl>
              </c:multiLvlStrCache>
            </c:multiLvlStrRef>
          </c:cat>
          <c:val>
            <c:numRef>
              <c:f>'Ch. 33  Affordability '!$D$3:$D$85</c:f>
              <c:numCache>
                <c:formatCode>General</c:formatCode>
                <c:ptCount val="83"/>
                <c:pt idx="0">
                  <c:v>82.1680664420944</c:v>
                </c:pt>
                <c:pt idx="1">
                  <c:v>83.771129658950002</c:v>
                </c:pt>
                <c:pt idx="2">
                  <c:v>84.828617100064903</c:v>
                </c:pt>
                <c:pt idx="3">
                  <c:v>86.390957602767799</c:v>
                </c:pt>
                <c:pt idx="4">
                  <c:v>87.977894624818902</c:v>
                </c:pt>
                <c:pt idx="5">
                  <c:v>88.341847095438794</c:v>
                </c:pt>
                <c:pt idx="6">
                  <c:v>88.936507315971298</c:v>
                </c:pt>
                <c:pt idx="7">
                  <c:v>90.725971969741394</c:v>
                </c:pt>
                <c:pt idx="8">
                  <c:v>91.640061160086901</c:v>
                </c:pt>
                <c:pt idx="9">
                  <c:v>93.201098535936893</c:v>
                </c:pt>
                <c:pt idx="10">
                  <c:v>94.707947553487898</c:v>
                </c:pt>
                <c:pt idx="11">
                  <c:v>95.258084273213498</c:v>
                </c:pt>
                <c:pt idx="12">
                  <c:v>96.881183065432097</c:v>
                </c:pt>
                <c:pt idx="13">
                  <c:v>98.032712827763504</c:v>
                </c:pt>
                <c:pt idx="14">
                  <c:v>98.277429191344595</c:v>
                </c:pt>
                <c:pt idx="15">
                  <c:v>98.293772573957796</c:v>
                </c:pt>
                <c:pt idx="16">
                  <c:v>98.162971216099706</c:v>
                </c:pt>
                <c:pt idx="17">
                  <c:v>98.387977786030902</c:v>
                </c:pt>
                <c:pt idx="18">
                  <c:v>98.729668506247407</c:v>
                </c:pt>
                <c:pt idx="19">
                  <c:v>99.371729966053493</c:v>
                </c:pt>
                <c:pt idx="20">
                  <c:v>99.430967940907493</c:v>
                </c:pt>
                <c:pt idx="21">
                  <c:v>99.365865895215506</c:v>
                </c:pt>
                <c:pt idx="22">
                  <c:v>99.560900547530395</c:v>
                </c:pt>
                <c:pt idx="23">
                  <c:v>100</c:v>
                </c:pt>
                <c:pt idx="24">
                  <c:v>100.242164406827</c:v>
                </c:pt>
                <c:pt idx="25">
                  <c:v>100.68082948367901</c:v>
                </c:pt>
                <c:pt idx="26">
                  <c:v>100.036704739689</c:v>
                </c:pt>
                <c:pt idx="27">
                  <c:v>101.48366421896</c:v>
                </c:pt>
                <c:pt idx="28">
                  <c:v>102.876326746027</c:v>
                </c:pt>
                <c:pt idx="29">
                  <c:v>104.52418494845</c:v>
                </c:pt>
                <c:pt idx="30">
                  <c:v>105.986021792624</c:v>
                </c:pt>
                <c:pt idx="31">
                  <c:v>106.35676138226999</c:v>
                </c:pt>
                <c:pt idx="32">
                  <c:v>106.394877842716</c:v>
                </c:pt>
                <c:pt idx="33">
                  <c:v>105.979126079694</c:v>
                </c:pt>
                <c:pt idx="34">
                  <c:v>105.372466232725</c:v>
                </c:pt>
                <c:pt idx="35">
                  <c:v>105.90142714109101</c:v>
                </c:pt>
                <c:pt idx="36">
                  <c:v>106.241326061885</c:v>
                </c:pt>
                <c:pt idx="37">
                  <c:v>106.759264688954</c:v>
                </c:pt>
                <c:pt idx="38">
                  <c:v>107.770979799361</c:v>
                </c:pt>
                <c:pt idx="39">
                  <c:v>108.612908340229</c:v>
                </c:pt>
                <c:pt idx="40">
                  <c:v>109.17710797057499</c:v>
                </c:pt>
                <c:pt idx="41">
                  <c:v>109.98515521326701</c:v>
                </c:pt>
                <c:pt idx="42">
                  <c:v>110.50369110681</c:v>
                </c:pt>
                <c:pt idx="43">
                  <c:v>110.95153236858501</c:v>
                </c:pt>
                <c:pt idx="44">
                  <c:v>111.712232668955</c:v>
                </c:pt>
                <c:pt idx="45">
                  <c:v>113.013839207177</c:v>
                </c:pt>
                <c:pt idx="46">
                  <c:v>113.364434627555</c:v>
                </c:pt>
                <c:pt idx="47">
                  <c:v>115.439446952963</c:v>
                </c:pt>
                <c:pt idx="48">
                  <c:v>115.59989444672399</c:v>
                </c:pt>
                <c:pt idx="49">
                  <c:v>117.005099569751</c:v>
                </c:pt>
                <c:pt idx="50">
                  <c:v>117.910827029457</c:v>
                </c:pt>
                <c:pt idx="51">
                  <c:v>118.65844176434599</c:v>
                </c:pt>
                <c:pt idx="52">
                  <c:v>120.08172777245601</c:v>
                </c:pt>
                <c:pt idx="53">
                  <c:v>121.039688900182</c:v>
                </c:pt>
                <c:pt idx="54">
                  <c:v>122.40210802487201</c:v>
                </c:pt>
                <c:pt idx="55">
                  <c:v>122.93611854979299</c:v>
                </c:pt>
                <c:pt idx="56">
                  <c:v>123.71267356020699</c:v>
                </c:pt>
                <c:pt idx="57">
                  <c:v>124.168496473955</c:v>
                </c:pt>
                <c:pt idx="58">
                  <c:v>124.76576294819399</c:v>
                </c:pt>
                <c:pt idx="59">
                  <c:v>125.489921399732</c:v>
                </c:pt>
                <c:pt idx="60">
                  <c:v>125.13183299995001</c:v>
                </c:pt>
                <c:pt idx="61">
                  <c:v>124.286918126711</c:v>
                </c:pt>
                <c:pt idx="62">
                  <c:v>125.009556263587</c:v>
                </c:pt>
                <c:pt idx="63">
                  <c:v>126.14995515071701</c:v>
                </c:pt>
                <c:pt idx="64">
                  <c:v>127.625909202464</c:v>
                </c:pt>
                <c:pt idx="65">
                  <c:v>130.47454450286801</c:v>
                </c:pt>
                <c:pt idx="66">
                  <c:v>131.14560053515001</c:v>
                </c:pt>
                <c:pt idx="67">
                  <c:v>131.783209644876</c:v>
                </c:pt>
                <c:pt idx="68">
                  <c:v>134.773668584435</c:v>
                </c:pt>
                <c:pt idx="69">
                  <c:v>137.43074423746401</c:v>
                </c:pt>
                <c:pt idx="70">
                  <c:v>142.505337390401</c:v>
                </c:pt>
                <c:pt idx="71">
                  <c:v>145.77406821000301</c:v>
                </c:pt>
                <c:pt idx="72">
                  <c:v>149.50709226789601</c:v>
                </c:pt>
                <c:pt idx="73">
                  <c:v>153.26395268780701</c:v>
                </c:pt>
                <c:pt idx="74">
                  <c:v>154.10028864259701</c:v>
                </c:pt>
                <c:pt idx="75">
                  <c:v>156.40106769526801</c:v>
                </c:pt>
                <c:pt idx="76">
                  <c:v>158.94716037799299</c:v>
                </c:pt>
                <c:pt idx="77">
                  <c:v>162.35592303732801</c:v>
                </c:pt>
                <c:pt idx="78">
                  <c:v>165.04639131596201</c:v>
                </c:pt>
                <c:pt idx="79">
                  <c:v>168.14392384526599</c:v>
                </c:pt>
                <c:pt idx="80">
                  <c:v>169.58029541885699</c:v>
                </c:pt>
                <c:pt idx="81">
                  <c:v>170.25357762618</c:v>
                </c:pt>
                <c:pt idx="82">
                  <c:v>170.28642728226299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E-4917-A5B7-918DD98AD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585040"/>
        <c:axId val="173573520"/>
      </c:lineChart>
      <c:catAx>
        <c:axId val="17358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573520"/>
        <c:crosses val="autoZero"/>
        <c:auto val="1"/>
        <c:lblAlgn val="ctr"/>
        <c:lblOffset val="100"/>
        <c:tickLblSkip val="20"/>
        <c:tickMarkSkip val="20"/>
        <c:noMultiLvlLbl val="1"/>
      </c:catAx>
      <c:valAx>
        <c:axId val="1735735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58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>
                <a:effectLst/>
              </a:rPr>
              <a:t>Chart 34: </a:t>
            </a:r>
            <a:r>
              <a:rPr lang="de-DE" sz="1400" b="0" i="0" u="none" strike="noStrike" baseline="0">
                <a:effectLst/>
              </a:rPr>
              <a:t>NPL volume, commercial real estate finance 2021–2025 (in € billions, source: OeNB, GKE)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Non-CRE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5-4DD7-AD94-05219B095A1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'Ch.34  NPL volume, commercia'!$A$3:$A$75</c:f>
              <c:numCache>
                <c:formatCode>m/d/yyyy</c:formatCode>
                <c:ptCount val="73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</c:numCache>
            </c:numRef>
          </c:cat>
          <c:val>
            <c:numRef>
              <c:f>'Ch.34  NPL volume, commercia'!$B$3:$B$75</c:f>
              <c:numCache>
                <c:formatCode>#,##0</c:formatCode>
                <c:ptCount val="73"/>
                <c:pt idx="0">
                  <c:v>3312737105.9407001</c:v>
                </c:pt>
                <c:pt idx="1">
                  <c:v>3234821848.9744</c:v>
                </c:pt>
                <c:pt idx="2">
                  <c:v>3270355353.8042998</c:v>
                </c:pt>
                <c:pt idx="3">
                  <c:v>3197095977.2870998</c:v>
                </c:pt>
                <c:pt idx="4">
                  <c:v>3154894764.3074002</c:v>
                </c:pt>
                <c:pt idx="5">
                  <c:v>3207660987.552</c:v>
                </c:pt>
                <c:pt idx="6">
                  <c:v>3222432068.2979002</c:v>
                </c:pt>
                <c:pt idx="7">
                  <c:v>3207797548.7539001</c:v>
                </c:pt>
                <c:pt idx="8">
                  <c:v>3252928682.5630999</c:v>
                </c:pt>
                <c:pt idx="9">
                  <c:v>3158506002.2375002</c:v>
                </c:pt>
                <c:pt idx="10">
                  <c:v>3216344509.2474999</c:v>
                </c:pt>
                <c:pt idx="11">
                  <c:v>3373968822.3125</c:v>
                </c:pt>
                <c:pt idx="12">
                  <c:v>3961466185.3242002</c:v>
                </c:pt>
                <c:pt idx="13">
                  <c:v>3888546465.4175</c:v>
                </c:pt>
                <c:pt idx="14">
                  <c:v>3817446869.6550002</c:v>
                </c:pt>
                <c:pt idx="15">
                  <c:v>3766917170.7789001</c:v>
                </c:pt>
                <c:pt idx="16">
                  <c:v>3801598012.1093998</c:v>
                </c:pt>
                <c:pt idx="17">
                  <c:v>3839464203.3174</c:v>
                </c:pt>
                <c:pt idx="18">
                  <c:v>3794647512.3583002</c:v>
                </c:pt>
                <c:pt idx="19">
                  <c:v>3779401331.4601002</c:v>
                </c:pt>
                <c:pt idx="20">
                  <c:v>3709113622.2793999</c:v>
                </c:pt>
                <c:pt idx="21">
                  <c:v>3765311871.3992</c:v>
                </c:pt>
                <c:pt idx="22">
                  <c:v>3668348863.7114</c:v>
                </c:pt>
                <c:pt idx="23">
                  <c:v>3737050191.0608001</c:v>
                </c:pt>
                <c:pt idx="24">
                  <c:v>3791217780.3933001</c:v>
                </c:pt>
                <c:pt idx="25">
                  <c:v>3714164550.7343001</c:v>
                </c:pt>
                <c:pt idx="26">
                  <c:v>3666273515.9315</c:v>
                </c:pt>
                <c:pt idx="27">
                  <c:v>3594410108.9748998</c:v>
                </c:pt>
                <c:pt idx="28">
                  <c:v>3569351514.0401001</c:v>
                </c:pt>
                <c:pt idx="29">
                  <c:v>3554060266.4926</c:v>
                </c:pt>
                <c:pt idx="30">
                  <c:v>3577163276.7589998</c:v>
                </c:pt>
                <c:pt idx="31">
                  <c:v>3545855855.2241998</c:v>
                </c:pt>
                <c:pt idx="32">
                  <c:v>3511877551.0770998</c:v>
                </c:pt>
                <c:pt idx="33">
                  <c:v>3585898289.9432001</c:v>
                </c:pt>
                <c:pt idx="34">
                  <c:v>3580334989.7879</c:v>
                </c:pt>
                <c:pt idx="35">
                  <c:v>3585151464.9867001</c:v>
                </c:pt>
                <c:pt idx="36">
                  <c:v>3771114798.6671</c:v>
                </c:pt>
                <c:pt idx="37">
                  <c:v>3831243643.3667998</c:v>
                </c:pt>
                <c:pt idx="38">
                  <c:v>3816229963.849</c:v>
                </c:pt>
                <c:pt idx="39">
                  <c:v>3788101685.1011</c:v>
                </c:pt>
                <c:pt idx="40">
                  <c:v>3764440544.5145001</c:v>
                </c:pt>
                <c:pt idx="41">
                  <c:v>3772221539.7007999</c:v>
                </c:pt>
                <c:pt idx="42">
                  <c:v>3725275872.2842002</c:v>
                </c:pt>
                <c:pt idx="43">
                  <c:v>3729336089.1500001</c:v>
                </c:pt>
                <c:pt idx="44" formatCode="General">
                  <c:v>3594418699.6750002</c:v>
                </c:pt>
                <c:pt idx="45" formatCode="General">
                  <c:v>3658373412.2007999</c:v>
                </c:pt>
                <c:pt idx="46" formatCode="General">
                  <c:v>3576814889.0991998</c:v>
                </c:pt>
                <c:pt idx="47" formatCode="General">
                  <c:v>3763060046.3683</c:v>
                </c:pt>
                <c:pt idx="48" formatCode="General">
                  <c:v>4348456602.3850002</c:v>
                </c:pt>
                <c:pt idx="49">
                  <c:v>4295448344.8683004</c:v>
                </c:pt>
                <c:pt idx="50">
                  <c:v>4184359797.4667001</c:v>
                </c:pt>
                <c:pt idx="51">
                  <c:v>4096114809.2725</c:v>
                </c:pt>
                <c:pt idx="52">
                  <c:v>4121875184.4692001</c:v>
                </c:pt>
                <c:pt idx="53">
                  <c:v>4162577309.0233002</c:v>
                </c:pt>
                <c:pt idx="54">
                  <c:v>4081458303.3874998</c:v>
                </c:pt>
                <c:pt idx="55">
                  <c:v>4060377037.5008001</c:v>
                </c:pt>
                <c:pt idx="56">
                  <c:v>4046007150.5358</c:v>
                </c:pt>
                <c:pt idx="57">
                  <c:v>4061333773.8024998</c:v>
                </c:pt>
                <c:pt idx="58">
                  <c:v>4026928240.7658</c:v>
                </c:pt>
                <c:pt idx="59">
                  <c:v>4703962390.9007998</c:v>
                </c:pt>
                <c:pt idx="60">
                  <c:v>4912934349.8832998</c:v>
                </c:pt>
                <c:pt idx="61">
                  <c:v>4844894004.7325001</c:v>
                </c:pt>
                <c:pt idx="62">
                  <c:v>4814710525.9132996</c:v>
                </c:pt>
                <c:pt idx="63">
                  <c:v>4869155291.7749996</c:v>
                </c:pt>
                <c:pt idx="64">
                  <c:v>4887475980.4441996</c:v>
                </c:pt>
                <c:pt idx="65">
                  <c:v>4731319574.3634005</c:v>
                </c:pt>
                <c:pt idx="66">
                  <c:v>4402808109.1816998</c:v>
                </c:pt>
                <c:pt idx="67">
                  <c:v>4287734164.9650002</c:v>
                </c:pt>
                <c:pt idx="68">
                  <c:v>4149987363.9549999</c:v>
                </c:pt>
                <c:pt idx="69">
                  <c:v>4250151865.9889002</c:v>
                </c:pt>
                <c:pt idx="70">
                  <c:v>4229448234.9622002</c:v>
                </c:pt>
                <c:pt idx="71">
                  <c:v>4271600887.5538998</c:v>
                </c:pt>
                <c:pt idx="72">
                  <c:v>4530458581.4656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2-4E4B-8FA0-50C2CC09FA6D}"/>
            </c:ext>
          </c:extLst>
        </c:ser>
        <c:ser>
          <c:idx val="1"/>
          <c:order val="1"/>
          <c:tx>
            <c:v>CRE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7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5-4DD7-AD94-05219B095A1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'Ch.34  NPL volume, commercia'!$A$3:$A$75</c:f>
              <c:numCache>
                <c:formatCode>m/d/yyyy</c:formatCode>
                <c:ptCount val="73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</c:numCache>
            </c:numRef>
          </c:cat>
          <c:val>
            <c:numRef>
              <c:f>'Ch.34  NPL volume, commercia'!$C$3:$C$75</c:f>
              <c:numCache>
                <c:formatCode>#,##0</c:formatCode>
                <c:ptCount val="73"/>
                <c:pt idx="0">
                  <c:v>926526234.34539998</c:v>
                </c:pt>
                <c:pt idx="1">
                  <c:v>904334816.40040004</c:v>
                </c:pt>
                <c:pt idx="2">
                  <c:v>911859918.18719995</c:v>
                </c:pt>
                <c:pt idx="3">
                  <c:v>886754185.005</c:v>
                </c:pt>
                <c:pt idx="4">
                  <c:v>892312779.78439999</c:v>
                </c:pt>
                <c:pt idx="5">
                  <c:v>884773993.12670004</c:v>
                </c:pt>
                <c:pt idx="6">
                  <c:v>864264383.91960001</c:v>
                </c:pt>
                <c:pt idx="7">
                  <c:v>819911294.84879994</c:v>
                </c:pt>
                <c:pt idx="8">
                  <c:v>805960601.48580003</c:v>
                </c:pt>
                <c:pt idx="9">
                  <c:v>821631693.67499995</c:v>
                </c:pt>
                <c:pt idx="10">
                  <c:v>787046782.50829995</c:v>
                </c:pt>
                <c:pt idx="11">
                  <c:v>779664917.18330002</c:v>
                </c:pt>
                <c:pt idx="12">
                  <c:v>800915050.46249998</c:v>
                </c:pt>
                <c:pt idx="13">
                  <c:v>790070505.59500003</c:v>
                </c:pt>
                <c:pt idx="14">
                  <c:v>795858450.25670004</c:v>
                </c:pt>
                <c:pt idx="15">
                  <c:v>799660251.83829999</c:v>
                </c:pt>
                <c:pt idx="16">
                  <c:v>806965934.89499998</c:v>
                </c:pt>
                <c:pt idx="17">
                  <c:v>797906341.8017</c:v>
                </c:pt>
                <c:pt idx="18">
                  <c:v>767992998.27170002</c:v>
                </c:pt>
                <c:pt idx="19">
                  <c:v>759054152.1767</c:v>
                </c:pt>
                <c:pt idx="20">
                  <c:v>753517312.56669998</c:v>
                </c:pt>
                <c:pt idx="21">
                  <c:v>730067956.62829995</c:v>
                </c:pt>
                <c:pt idx="22">
                  <c:v>718814951.84829998</c:v>
                </c:pt>
                <c:pt idx="23">
                  <c:v>718664790.99000001</c:v>
                </c:pt>
                <c:pt idx="24">
                  <c:v>735654074.4483</c:v>
                </c:pt>
                <c:pt idx="25">
                  <c:v>720242888.54330003</c:v>
                </c:pt>
                <c:pt idx="26">
                  <c:v>723215172.57500005</c:v>
                </c:pt>
                <c:pt idx="27">
                  <c:v>709237369.63999999</c:v>
                </c:pt>
                <c:pt idx="28">
                  <c:v>724231606.10669994</c:v>
                </c:pt>
                <c:pt idx="29">
                  <c:v>747575183.79170001</c:v>
                </c:pt>
                <c:pt idx="30">
                  <c:v>778308361.89830005</c:v>
                </c:pt>
                <c:pt idx="31">
                  <c:v>785917147.34829998</c:v>
                </c:pt>
                <c:pt idx="32">
                  <c:v>796494938.11170006</c:v>
                </c:pt>
                <c:pt idx="33">
                  <c:v>835202642.83829999</c:v>
                </c:pt>
                <c:pt idx="34">
                  <c:v>810988417.70169997</c:v>
                </c:pt>
                <c:pt idx="35">
                  <c:v>802631206.81330001</c:v>
                </c:pt>
                <c:pt idx="36">
                  <c:v>892390074.81830001</c:v>
                </c:pt>
                <c:pt idx="37">
                  <c:v>903434002.26170003</c:v>
                </c:pt>
                <c:pt idx="38">
                  <c:v>1007348264.7733001</c:v>
                </c:pt>
                <c:pt idx="39">
                  <c:v>1155204866.7916999</c:v>
                </c:pt>
                <c:pt idx="40">
                  <c:v>1195963526.0767</c:v>
                </c:pt>
                <c:pt idx="41">
                  <c:v>1259969807.3032999</c:v>
                </c:pt>
                <c:pt idx="42">
                  <c:v>1418851545.8150001</c:v>
                </c:pt>
                <c:pt idx="43">
                  <c:v>1461357145.6517</c:v>
                </c:pt>
                <c:pt idx="44" formatCode="General">
                  <c:v>1552734142.595</c:v>
                </c:pt>
                <c:pt idx="45" formatCode="General">
                  <c:v>1807904382.8733001</c:v>
                </c:pt>
                <c:pt idx="46" formatCode="General">
                  <c:v>1931481696.3599999</c:v>
                </c:pt>
                <c:pt idx="47" formatCode="General">
                  <c:v>2184059508.2382998</c:v>
                </c:pt>
                <c:pt idx="48" formatCode="General">
                  <c:v>3658761106.5233002</c:v>
                </c:pt>
                <c:pt idx="49">
                  <c:v>3762262998.0132999</c:v>
                </c:pt>
                <c:pt idx="50">
                  <c:v>3916714752.2716999</c:v>
                </c:pt>
                <c:pt idx="51">
                  <c:v>4172135464.6750002</c:v>
                </c:pt>
                <c:pt idx="52">
                  <c:v>4381134006.3882999</c:v>
                </c:pt>
                <c:pt idx="53">
                  <c:v>4563269191.8317003</c:v>
                </c:pt>
                <c:pt idx="54">
                  <c:v>4743627456.7117004</c:v>
                </c:pt>
                <c:pt idx="55">
                  <c:v>4913117246.8717003</c:v>
                </c:pt>
                <c:pt idx="56">
                  <c:v>5070747153.8283005</c:v>
                </c:pt>
                <c:pt idx="57">
                  <c:v>5451130005.1583004</c:v>
                </c:pt>
                <c:pt idx="58">
                  <c:v>5702303517.3016996</c:v>
                </c:pt>
                <c:pt idx="59">
                  <c:v>5872766749.5349998</c:v>
                </c:pt>
                <c:pt idx="60">
                  <c:v>6439861742.4132996</c:v>
                </c:pt>
                <c:pt idx="61">
                  <c:v>6587747086.4666996</c:v>
                </c:pt>
                <c:pt idx="62">
                  <c:v>6548841421.1267004</c:v>
                </c:pt>
                <c:pt idx="63">
                  <c:v>7675986352.5066996</c:v>
                </c:pt>
                <c:pt idx="64">
                  <c:v>7784214423.7733002</c:v>
                </c:pt>
                <c:pt idx="65">
                  <c:v>7780499068.1983004</c:v>
                </c:pt>
                <c:pt idx="66">
                  <c:v>8092381264.4417</c:v>
                </c:pt>
                <c:pt idx="67">
                  <c:v>8262726843.1549997</c:v>
                </c:pt>
                <c:pt idx="68">
                  <c:v>8431511265.6267004</c:v>
                </c:pt>
                <c:pt idx="69">
                  <c:v>8628154762.3567009</c:v>
                </c:pt>
                <c:pt idx="70">
                  <c:v>8606928331.3633003</c:v>
                </c:pt>
                <c:pt idx="71">
                  <c:v>8690033861.9549999</c:v>
                </c:pt>
                <c:pt idx="72">
                  <c:v>8715603859.1849995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2-4E4B-8FA0-50C2CC09F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618640"/>
        <c:axId val="173610000"/>
      </c:lineChart>
      <c:dateAx>
        <c:axId val="173618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610000"/>
        <c:crosses val="autoZero"/>
        <c:auto val="0"/>
        <c:lblOffset val="100"/>
        <c:baseTimeUnit val="months"/>
        <c:majorUnit val="1"/>
        <c:majorTimeUnit val="years"/>
      </c:dateAx>
      <c:valAx>
        <c:axId val="1736100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618640"/>
        <c:crossesAt val="43800"/>
        <c:crossBetween val="midCat"/>
        <c:dispUnits>
          <c:builtInUnit val="b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>
                <a:effectLst/>
              </a:rPr>
              <a:t>Chart 35: </a:t>
            </a:r>
            <a:r>
              <a:rPr lang="de-DE" sz="1400" b="0" i="0" u="none" strike="noStrike" baseline="0">
                <a:effectLst/>
              </a:rPr>
              <a:t>Number of foreign funds notified for sale in Austria, 2021–2025 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7609067911526431E-2"/>
          <c:y val="0.19163194444444445"/>
          <c:w val="0.8529117755676312"/>
          <c:h val="0.64548501749781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'Ch.35 Number of foreign funds'!$B$3</c:f>
              <c:strCache>
                <c:ptCount val="1"/>
                <c:pt idx="0">
                  <c:v>Foreign UCITS 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7.49999999999998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E-4971-ABA2-53891CC65A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9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'Ch.35 Number of foreign funds'!$A$4:$A$8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'Ch.35 Number of foreign funds'!$B$4:$B$8</c:f>
              <c:numCache>
                <c:formatCode>General</c:formatCode>
                <c:ptCount val="5"/>
                <c:pt idx="0">
                  <c:v>7714</c:v>
                </c:pt>
                <c:pt idx="1">
                  <c:v>7992</c:v>
                </c:pt>
                <c:pt idx="2">
                  <c:v>8098</c:v>
                </c:pt>
                <c:pt idx="3">
                  <c:v>8140</c:v>
                </c:pt>
                <c:pt idx="4">
                  <c:v>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5-4948-AC1E-0BAAA51C477D}"/>
            </c:ext>
          </c:extLst>
        </c:ser>
        <c:ser>
          <c:idx val="1"/>
          <c:order val="1"/>
          <c:tx>
            <c:strRef>
              <c:f>'Ch.35 Number of foreign funds'!$C$3</c:f>
              <c:strCache>
                <c:ptCount val="1"/>
                <c:pt idx="0">
                  <c:v>Foreign AIFs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7.9861163086211634E-2"/>
                  <c:y val="6.9444444444444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E-4971-ABA2-53891CC65A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9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'Ch.35 Number of foreign funds'!$A$4:$A$8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'Ch.35 Number of foreign funds'!$C$4:$C$8</c:f>
              <c:numCache>
                <c:formatCode>General</c:formatCode>
                <c:ptCount val="5"/>
                <c:pt idx="0">
                  <c:v>2030</c:v>
                </c:pt>
                <c:pt idx="1">
                  <c:v>2632</c:v>
                </c:pt>
                <c:pt idx="2">
                  <c:v>3131</c:v>
                </c:pt>
                <c:pt idx="3">
                  <c:v>3450</c:v>
                </c:pt>
                <c:pt idx="4">
                  <c:v>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5-4948-AC1E-0BAAA51C477D}"/>
            </c:ext>
          </c:extLst>
        </c:ser>
        <c:ser>
          <c:idx val="2"/>
          <c:order val="2"/>
          <c:tx>
            <c:strRef>
              <c:f>'Ch.35 Number of foreign funds'!$D$3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'Ch.35 Number of foreign funds'!$A$4:$A$8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'Ch.35 Number of foreign funds'!$D$4:$D$8</c:f>
              <c:numCache>
                <c:formatCode>General</c:formatCode>
                <c:ptCount val="5"/>
                <c:pt idx="0">
                  <c:v>9744</c:v>
                </c:pt>
                <c:pt idx="1">
                  <c:v>10624</c:v>
                </c:pt>
                <c:pt idx="2">
                  <c:v>11229</c:v>
                </c:pt>
                <c:pt idx="3">
                  <c:v>11590</c:v>
                </c:pt>
                <c:pt idx="4">
                  <c:v>12229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8-4DD3-8613-A26F929CA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709985743"/>
        <c:axId val="1709983823"/>
      </c:barChart>
      <c:catAx>
        <c:axId val="170998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983823"/>
        <c:crosses val="autoZero"/>
        <c:auto val="1"/>
        <c:lblAlgn val="ctr"/>
        <c:lblOffset val="100"/>
        <c:noMultiLvlLbl val="0"/>
      </c:catAx>
      <c:valAx>
        <c:axId val="1709983823"/>
        <c:scaling>
          <c:orientation val="minMax"/>
          <c:max val="14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985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>
                <a:effectLst/>
              </a:rPr>
              <a:t>Chart 36: </a:t>
            </a:r>
            <a:r>
              <a:rPr lang="de-DE" sz="1400" b="0" i="0" u="none" strike="noStrike" baseline="0">
                <a:effectLst/>
              </a:rPr>
              <a:t>Whistleblower reports by area of supervision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5540638178654634"/>
          <c:y val="0.11561410413890692"/>
          <c:w val="0.51071732538287085"/>
          <c:h val="0.51285116679443976"/>
        </c:manualLayout>
      </c:layout>
      <c:doughnut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D-4768-B5E1-900F463F58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D-4768-B5E1-900F463F58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D-4768-B5E1-900F463F58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A4D-4768-B5E1-900F463F58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A4D-4768-B5E1-900F463F58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A4D-4768-B5E1-900F463F58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A4D-4768-B5E1-900F463F58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A4D-4768-B5E1-900F463F58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A4D-4768-B5E1-900F463F58A8}"/>
              </c:ext>
            </c:extLst>
          </c:dPt>
          <c:dLbls>
            <c:dLbl>
              <c:idx val="0"/>
              <c:layout>
                <c:manualLayout>
                  <c:x val="9.4569288389512979E-2"/>
                  <c:y val="-4.27474919557531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284644194756556E-2"/>
                      <c:h val="4.10282394240724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A4D-4768-B5E1-900F463F58A8}"/>
                </c:ext>
              </c:extLst>
            </c:dLbl>
            <c:dLbl>
              <c:idx val="1"/>
              <c:layout>
                <c:manualLayout>
                  <c:x val="0"/>
                  <c:y val="8.92949172208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4D-4768-B5E1-900F463F58A8}"/>
                </c:ext>
              </c:extLst>
            </c:dLbl>
            <c:dLbl>
              <c:idx val="2"/>
              <c:layout>
                <c:manualLayout>
                  <c:x val="-7.8651685393258466E-2"/>
                  <c:y val="4.3697512682526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D-4768-B5E1-900F463F58A8}"/>
                </c:ext>
              </c:extLst>
            </c:dLbl>
            <c:dLbl>
              <c:idx val="3"/>
              <c:layout>
                <c:manualLayout>
                  <c:x val="-9.1760299625468167E-2"/>
                  <c:y val="-5.6996755672860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4D-4768-B5E1-900F463F58A8}"/>
                </c:ext>
              </c:extLst>
            </c:dLbl>
            <c:dLbl>
              <c:idx val="4"/>
              <c:layout>
                <c:manualLayout>
                  <c:x val="-8.2397003745318345E-2"/>
                  <c:y val="-2.6598485980668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4D-4768-B5E1-900F463F58A8}"/>
                </c:ext>
              </c:extLst>
            </c:dLbl>
            <c:dLbl>
              <c:idx val="5"/>
              <c:layout>
                <c:manualLayout>
                  <c:x val="-6.1797752808988797E-2"/>
                  <c:y val="-5.6996755672860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4D-4768-B5E1-900F463F58A8}"/>
                </c:ext>
              </c:extLst>
            </c:dLbl>
            <c:dLbl>
              <c:idx val="6"/>
              <c:layout>
                <c:manualLayout>
                  <c:x val="-2.247191011235955E-2"/>
                  <c:y val="-6.8396106807432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4D-4768-B5E1-900F463F58A8}"/>
                </c:ext>
              </c:extLst>
            </c:dLbl>
            <c:dLbl>
              <c:idx val="7"/>
              <c:layout>
                <c:manualLayout>
                  <c:x val="3.5538942463652717E-2"/>
                  <c:y val="-6.738437699479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4D-4768-B5E1-900F463F58A8}"/>
                </c:ext>
              </c:extLst>
            </c:dLbl>
            <c:dLbl>
              <c:idx val="8"/>
              <c:layout>
                <c:manualLayout>
                  <c:x val="1.5028765441649709E-2"/>
                  <c:y val="-6.5459104356335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4D-4768-B5E1-900F463F5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'Ch.36 Whistleblower reports'!$A$3:$A$10</c:f>
              <c:strCache>
                <c:ptCount val="8"/>
                <c:pt idx="0">
                  <c:v>Investment fraud</c:v>
                </c:pt>
                <c:pt idx="1">
                  <c:v>Banking supervision</c:v>
                </c:pt>
                <c:pt idx="2">
                  <c:v>Money laundering and terrorist financing</c:v>
                </c:pt>
                <c:pt idx="3">
                  <c:v>Insurance and pension supervision</c:v>
                </c:pt>
                <c:pt idx="4">
                  <c:v>Markets and exchanges supervision</c:v>
                </c:pt>
                <c:pt idx="5">
                  <c:v>Securities supervision general</c:v>
                </c:pt>
                <c:pt idx="6">
                  <c:v>FMA general</c:v>
                </c:pt>
                <c:pt idx="7">
                  <c:v>Financial reporting</c:v>
                </c:pt>
              </c:strCache>
            </c:strRef>
          </c:cat>
          <c:val>
            <c:numRef>
              <c:f>'Ch.36 Whistleblower reports'!$B$3:$B$10</c:f>
              <c:numCache>
                <c:formatCode>General</c:formatCode>
                <c:ptCount val="8"/>
                <c:pt idx="0">
                  <c:v>71</c:v>
                </c:pt>
                <c:pt idx="1">
                  <c:v>62</c:v>
                </c:pt>
                <c:pt idx="2">
                  <c:v>19</c:v>
                </c:pt>
                <c:pt idx="3">
                  <c:v>16</c:v>
                </c:pt>
                <c:pt idx="4">
                  <c:v>8</c:v>
                </c:pt>
                <c:pt idx="5">
                  <c:v>28</c:v>
                </c:pt>
                <c:pt idx="6">
                  <c:v>10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7-4DE1-B933-363998426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245907368375061E-2"/>
          <c:y val="0.64464630975635229"/>
          <c:w val="0.44526118159288663"/>
          <c:h val="0.338223068117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3</a:t>
            </a:r>
            <a:r>
              <a:rPr lang="de-DE" sz="1400" b="0" i="0" u="none" strike="noStrike" baseline="0"/>
              <a:t>: Development of gross domestic product 2021–2025 (in %, source: Eurostat)</a:t>
            </a:r>
            <a:endParaRPr lang="de-DE" b="0" i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'Ch.3 GDP 2021-2025'!$B$3</c:f>
              <c:strCache>
                <c:ptCount val="1"/>
                <c:pt idx="0">
                  <c:v>Austria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1.2117276150815245E-2"/>
                  <c:y val="-8.2401379498580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5D-47CA-889B-FDB694A6A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'Ch.3 GDP 2021-2025'!$A$4:$A$23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 </c:v>
                </c:pt>
                <c:pt idx="17">
                  <c:v>2025 Q2 </c:v>
                </c:pt>
                <c:pt idx="18">
                  <c:v>2025 Q3 </c:v>
                </c:pt>
                <c:pt idx="19">
                  <c:v>2025 Q4 </c:v>
                </c:pt>
              </c:strCache>
            </c:strRef>
          </c:cat>
          <c:val>
            <c:numRef>
              <c:f>'Ch.3 GDP 2021-2025'!$B$4:$B$23</c:f>
              <c:numCache>
                <c:formatCode>General</c:formatCode>
                <c:ptCount val="20"/>
                <c:pt idx="0">
                  <c:v>-4.9000000000000004</c:v>
                </c:pt>
                <c:pt idx="1">
                  <c:v>13.8</c:v>
                </c:pt>
                <c:pt idx="2">
                  <c:v>5.3</c:v>
                </c:pt>
                <c:pt idx="3">
                  <c:v>7.1</c:v>
                </c:pt>
                <c:pt idx="4">
                  <c:v>8.5</c:v>
                </c:pt>
                <c:pt idx="5">
                  <c:v>6.8</c:v>
                </c:pt>
                <c:pt idx="6">
                  <c:v>3.5</c:v>
                </c:pt>
                <c:pt idx="7">
                  <c:v>3.2</c:v>
                </c:pt>
                <c:pt idx="8">
                  <c:v>2.8</c:v>
                </c:pt>
                <c:pt idx="9">
                  <c:v>-1.3</c:v>
                </c:pt>
                <c:pt idx="10">
                  <c:v>-1.8</c:v>
                </c:pt>
                <c:pt idx="11">
                  <c:v>-2.2999999999999998</c:v>
                </c:pt>
                <c:pt idx="12">
                  <c:v>-2</c:v>
                </c:pt>
                <c:pt idx="13">
                  <c:v>-1</c:v>
                </c:pt>
                <c:pt idx="14">
                  <c:v>-0.6</c:v>
                </c:pt>
                <c:pt idx="15">
                  <c:v>0.3</c:v>
                </c:pt>
                <c:pt idx="16">
                  <c:v>0.3</c:v>
                </c:pt>
                <c:pt idx="17">
                  <c:v>0.5</c:v>
                </c:pt>
                <c:pt idx="18">
                  <c:v>1</c:v>
                </c:pt>
                <c:pt idx="1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2-44D5-A4D3-F31AB247A41F}"/>
            </c:ext>
          </c:extLst>
        </c:ser>
        <c:ser>
          <c:idx val="1"/>
          <c:order val="1"/>
          <c:tx>
            <c:strRef>
              <c:f>'Ch.3 GDP 2021-2025'!$C$3</c:f>
              <c:strCache>
                <c:ptCount val="1"/>
                <c:pt idx="0">
                  <c:v>Germany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1.8175914226222868E-2"/>
                  <c:y val="1.648027589971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5D-47CA-889B-FDB694A6A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'Ch.3 GDP 2021-2025'!$A$4:$A$23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 </c:v>
                </c:pt>
                <c:pt idx="17">
                  <c:v>2025 Q2 </c:v>
                </c:pt>
                <c:pt idx="18">
                  <c:v>2025 Q3 </c:v>
                </c:pt>
                <c:pt idx="19">
                  <c:v>2025 Q4 </c:v>
                </c:pt>
              </c:strCache>
            </c:strRef>
          </c:cat>
          <c:val>
            <c:numRef>
              <c:f>'Ch.3 GDP 2021-2025'!$C$4:$C$23</c:f>
              <c:numCache>
                <c:formatCode>General</c:formatCode>
                <c:ptCount val="20"/>
                <c:pt idx="0">
                  <c:v>-0.6</c:v>
                </c:pt>
                <c:pt idx="1">
                  <c:v>11.6</c:v>
                </c:pt>
                <c:pt idx="2">
                  <c:v>2.8</c:v>
                </c:pt>
                <c:pt idx="3">
                  <c:v>2.4</c:v>
                </c:pt>
                <c:pt idx="4">
                  <c:v>3.7</c:v>
                </c:pt>
                <c:pt idx="5">
                  <c:v>1.5</c:v>
                </c:pt>
                <c:pt idx="6">
                  <c:v>1.7</c:v>
                </c:pt>
                <c:pt idx="7">
                  <c:v>0.8</c:v>
                </c:pt>
                <c:pt idx="8">
                  <c:v>-0.4</c:v>
                </c:pt>
                <c:pt idx="9">
                  <c:v>-0.6</c:v>
                </c:pt>
                <c:pt idx="10">
                  <c:v>-0.9</c:v>
                </c:pt>
                <c:pt idx="11">
                  <c:v>-0.8</c:v>
                </c:pt>
                <c:pt idx="12">
                  <c:v>-0.5</c:v>
                </c:pt>
                <c:pt idx="13">
                  <c:v>-0.6</c:v>
                </c:pt>
                <c:pt idx="14">
                  <c:v>-0.6</c:v>
                </c:pt>
                <c:pt idx="15">
                  <c:v>-0.2</c:v>
                </c:pt>
                <c:pt idx="16">
                  <c:v>0.3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2-44D5-A4D3-F31AB247A41F}"/>
            </c:ext>
          </c:extLst>
        </c:ser>
        <c:ser>
          <c:idx val="4"/>
          <c:order val="4"/>
          <c:tx>
            <c:strRef>
              <c:f>'Ch.3 GDP 2021-2025'!$F$3</c:f>
              <c:strCache>
                <c:ptCount val="1"/>
                <c:pt idx="0">
                  <c:v>Euro Area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1.8175914226222868E-2"/>
                  <c:y val="-1.9226988549668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5D-47CA-889B-FDB694A6A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'Ch.3 GDP 2021-2025'!$A$4:$A$23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 </c:v>
                </c:pt>
                <c:pt idx="17">
                  <c:v>2025 Q2 </c:v>
                </c:pt>
                <c:pt idx="18">
                  <c:v>2025 Q3 </c:v>
                </c:pt>
                <c:pt idx="19">
                  <c:v>2025 Q4 </c:v>
                </c:pt>
              </c:strCache>
            </c:strRef>
          </c:cat>
          <c:val>
            <c:numRef>
              <c:f>'Ch.3 GDP 2021-2025'!$F$4:$F$23</c:f>
              <c:numCache>
                <c:formatCode>General</c:formatCode>
                <c:ptCount val="20"/>
                <c:pt idx="0">
                  <c:v>0.3</c:v>
                </c:pt>
                <c:pt idx="1">
                  <c:v>15.3</c:v>
                </c:pt>
                <c:pt idx="2">
                  <c:v>5.2</c:v>
                </c:pt>
                <c:pt idx="3">
                  <c:v>5.6</c:v>
                </c:pt>
                <c:pt idx="4">
                  <c:v>5.6</c:v>
                </c:pt>
                <c:pt idx="5">
                  <c:v>4.3</c:v>
                </c:pt>
                <c:pt idx="6">
                  <c:v>3</c:v>
                </c:pt>
                <c:pt idx="7">
                  <c:v>2.1</c:v>
                </c:pt>
                <c:pt idx="8">
                  <c:v>1.3</c:v>
                </c:pt>
                <c:pt idx="9">
                  <c:v>0.6</c:v>
                </c:pt>
                <c:pt idx="10">
                  <c:v>0.1</c:v>
                </c:pt>
                <c:pt idx="11">
                  <c:v>0.2</c:v>
                </c:pt>
                <c:pt idx="12">
                  <c:v>0.5</c:v>
                </c:pt>
                <c:pt idx="13">
                  <c:v>0.5</c:v>
                </c:pt>
                <c:pt idx="14">
                  <c:v>1</c:v>
                </c:pt>
                <c:pt idx="15">
                  <c:v>1.3</c:v>
                </c:pt>
                <c:pt idx="16">
                  <c:v>1.6</c:v>
                </c:pt>
                <c:pt idx="17">
                  <c:v>1.5</c:v>
                </c:pt>
                <c:pt idx="18">
                  <c:v>1.4</c:v>
                </c:pt>
                <c:pt idx="1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42-44D5-A4D3-F31AB247A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8877407"/>
        <c:axId val="678877887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'Ch.3 GDP 2021-2025'!$D$3</c15:sqref>
                        </c15:formulaRef>
                      </c:ext>
                    </c:extLst>
                    <c:strCache>
                      <c:ptCount val="1"/>
                      <c:pt idx="0">
                        <c:v>France 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'Ch.3 GDP 2021-2025'!$A$4:$A$23</c15:sqref>
                        </c15:formulaRef>
                      </c:ext>
                    </c:extLst>
                    <c:strCache>
                      <c:ptCount val="20"/>
                      <c:pt idx="0">
                        <c:v>2021 Q1</c:v>
                      </c:pt>
                      <c:pt idx="1">
                        <c:v>2021 Q2</c:v>
                      </c:pt>
                      <c:pt idx="2">
                        <c:v>2021 Q3</c:v>
                      </c:pt>
                      <c:pt idx="3">
                        <c:v>2021 Q4</c:v>
                      </c:pt>
                      <c:pt idx="4">
                        <c:v>2022 Q1</c:v>
                      </c:pt>
                      <c:pt idx="5">
                        <c:v>2022 Q2</c:v>
                      </c:pt>
                      <c:pt idx="6">
                        <c:v>2022 Q3</c:v>
                      </c:pt>
                      <c:pt idx="7">
                        <c:v>2022 Q4</c:v>
                      </c:pt>
                      <c:pt idx="8">
                        <c:v>2023 Q1</c:v>
                      </c:pt>
                      <c:pt idx="9">
                        <c:v>2023 Q2</c:v>
                      </c:pt>
                      <c:pt idx="10">
                        <c:v>2023 Q3</c:v>
                      </c:pt>
                      <c:pt idx="11">
                        <c:v>2023 Q4</c:v>
                      </c:pt>
                      <c:pt idx="12">
                        <c:v>2024 Q1</c:v>
                      </c:pt>
                      <c:pt idx="13">
                        <c:v>2024 Q2</c:v>
                      </c:pt>
                      <c:pt idx="14">
                        <c:v>2024 Q3</c:v>
                      </c:pt>
                      <c:pt idx="15">
                        <c:v>2024 Q4</c:v>
                      </c:pt>
                      <c:pt idx="16">
                        <c:v>2025 Q1 </c:v>
                      </c:pt>
                      <c:pt idx="17">
                        <c:v>2025 Q2 </c:v>
                      </c:pt>
                      <c:pt idx="18">
                        <c:v>2025 Q3 </c:v>
                      </c:pt>
                      <c:pt idx="19">
                        <c:v>2025 Q4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'Ch.3 GDP 2021-2025'!$D$4:$D$23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1.6</c:v>
                      </c:pt>
                      <c:pt idx="1">
                        <c:v>17.100000000000001</c:v>
                      </c:pt>
                      <c:pt idx="2">
                        <c:v>4.5999999999999996</c:v>
                      </c:pt>
                      <c:pt idx="3">
                        <c:v>5.2</c:v>
                      </c:pt>
                      <c:pt idx="4">
                        <c:v>4.7</c:v>
                      </c:pt>
                      <c:pt idx="5">
                        <c:v>3.9</c:v>
                      </c:pt>
                      <c:pt idx="6">
                        <c:v>1.4</c:v>
                      </c:pt>
                      <c:pt idx="7">
                        <c:v>1.2</c:v>
                      </c:pt>
                      <c:pt idx="8">
                        <c:v>1.4</c:v>
                      </c:pt>
                      <c:pt idx="9">
                        <c:v>1.9</c:v>
                      </c:pt>
                      <c:pt idx="10">
                        <c:v>1.6</c:v>
                      </c:pt>
                      <c:pt idx="11">
                        <c:v>1.6</c:v>
                      </c:pt>
                      <c:pt idx="12">
                        <c:v>1.7</c:v>
                      </c:pt>
                      <c:pt idx="13">
                        <c:v>1</c:v>
                      </c:pt>
                      <c:pt idx="14">
                        <c:v>1.1000000000000001</c:v>
                      </c:pt>
                      <c:pt idx="15">
                        <c:v>0.7</c:v>
                      </c:pt>
                      <c:pt idx="16">
                        <c:v>0.7</c:v>
                      </c:pt>
                      <c:pt idx="17">
                        <c:v>0.8</c:v>
                      </c:pt>
                      <c:pt idx="18">
                        <c:v>1</c:v>
                      </c:pt>
                      <c:pt idx="19">
                        <c:v>1.2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542-44D5-A4D3-F31AB247A41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'Ch.3 GDP 2021-2025'!$E$3</c15:sqref>
                        </c15:formulaRef>
                      </c:ext>
                    </c:extLst>
                    <c:strCache>
                      <c:ptCount val="1"/>
                      <c:pt idx="0">
                        <c:v>Italy 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'Ch.3 GDP 2021-2025'!$A$4:$A$23</c15:sqref>
                        </c15:formulaRef>
                      </c:ext>
                    </c:extLst>
                    <c:strCache>
                      <c:ptCount val="20"/>
                      <c:pt idx="0">
                        <c:v>2021 Q1</c:v>
                      </c:pt>
                      <c:pt idx="1">
                        <c:v>2021 Q2</c:v>
                      </c:pt>
                      <c:pt idx="2">
                        <c:v>2021 Q3</c:v>
                      </c:pt>
                      <c:pt idx="3">
                        <c:v>2021 Q4</c:v>
                      </c:pt>
                      <c:pt idx="4">
                        <c:v>2022 Q1</c:v>
                      </c:pt>
                      <c:pt idx="5">
                        <c:v>2022 Q2</c:v>
                      </c:pt>
                      <c:pt idx="6">
                        <c:v>2022 Q3</c:v>
                      </c:pt>
                      <c:pt idx="7">
                        <c:v>2022 Q4</c:v>
                      </c:pt>
                      <c:pt idx="8">
                        <c:v>2023 Q1</c:v>
                      </c:pt>
                      <c:pt idx="9">
                        <c:v>2023 Q2</c:v>
                      </c:pt>
                      <c:pt idx="10">
                        <c:v>2023 Q3</c:v>
                      </c:pt>
                      <c:pt idx="11">
                        <c:v>2023 Q4</c:v>
                      </c:pt>
                      <c:pt idx="12">
                        <c:v>2024 Q1</c:v>
                      </c:pt>
                      <c:pt idx="13">
                        <c:v>2024 Q2</c:v>
                      </c:pt>
                      <c:pt idx="14">
                        <c:v>2024 Q3</c:v>
                      </c:pt>
                      <c:pt idx="15">
                        <c:v>2024 Q4</c:v>
                      </c:pt>
                      <c:pt idx="16">
                        <c:v>2025 Q1 </c:v>
                      </c:pt>
                      <c:pt idx="17">
                        <c:v>2025 Q2 </c:v>
                      </c:pt>
                      <c:pt idx="18">
                        <c:v>2025 Q3 </c:v>
                      </c:pt>
                      <c:pt idx="19">
                        <c:v>2025 Q4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'Ch.3 GDP 2021-2025'!$E$4:$E$23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1.8</c:v>
                      </c:pt>
                      <c:pt idx="1">
                        <c:v>19.3</c:v>
                      </c:pt>
                      <c:pt idx="2">
                        <c:v>7</c:v>
                      </c:pt>
                      <c:pt idx="3">
                        <c:v>8.4</c:v>
                      </c:pt>
                      <c:pt idx="4">
                        <c:v>7.4</c:v>
                      </c:pt>
                      <c:pt idx="5">
                        <c:v>6.4</c:v>
                      </c:pt>
                      <c:pt idx="6">
                        <c:v>4.0999999999999996</c:v>
                      </c:pt>
                      <c:pt idx="7">
                        <c:v>2.2000000000000002</c:v>
                      </c:pt>
                      <c:pt idx="8">
                        <c:v>2.2000000000000002</c:v>
                      </c:pt>
                      <c:pt idx="9">
                        <c:v>0.7</c:v>
                      </c:pt>
                      <c:pt idx="10">
                        <c:v>0.5</c:v>
                      </c:pt>
                      <c:pt idx="11">
                        <c:v>0.9</c:v>
                      </c:pt>
                      <c:pt idx="12">
                        <c:v>0.3</c:v>
                      </c:pt>
                      <c:pt idx="13">
                        <c:v>0.6</c:v>
                      </c:pt>
                      <c:pt idx="14">
                        <c:v>0.6</c:v>
                      </c:pt>
                      <c:pt idx="15">
                        <c:v>0.5</c:v>
                      </c:pt>
                      <c:pt idx="16">
                        <c:v>0.7</c:v>
                      </c:pt>
                      <c:pt idx="17">
                        <c:v>0.5</c:v>
                      </c:pt>
                      <c:pt idx="18">
                        <c:v>0.6</c:v>
                      </c:pt>
                      <c:pt idx="19">
                        <c:v>0.8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542-44D5-A4D3-F31AB247A41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'Ch.3 GDP 2021-2025'!$G$3</c15:sqref>
                        </c15:formulaRef>
                      </c:ext>
                    </c:extLst>
                    <c:strCache>
                      <c:ptCount val="1"/>
                      <c:pt idx="0">
                        <c:v>EU (%)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'Ch.3 GDP 2021-2025'!$A$4:$A$23</c15:sqref>
                        </c15:formulaRef>
                      </c:ext>
                    </c:extLst>
                    <c:strCache>
                      <c:ptCount val="20"/>
                      <c:pt idx="0">
                        <c:v>2021 Q1</c:v>
                      </c:pt>
                      <c:pt idx="1">
                        <c:v>2021 Q2</c:v>
                      </c:pt>
                      <c:pt idx="2">
                        <c:v>2021 Q3</c:v>
                      </c:pt>
                      <c:pt idx="3">
                        <c:v>2021 Q4</c:v>
                      </c:pt>
                      <c:pt idx="4">
                        <c:v>2022 Q1</c:v>
                      </c:pt>
                      <c:pt idx="5">
                        <c:v>2022 Q2</c:v>
                      </c:pt>
                      <c:pt idx="6">
                        <c:v>2022 Q3</c:v>
                      </c:pt>
                      <c:pt idx="7">
                        <c:v>2022 Q4</c:v>
                      </c:pt>
                      <c:pt idx="8">
                        <c:v>2023 Q1</c:v>
                      </c:pt>
                      <c:pt idx="9">
                        <c:v>2023 Q2</c:v>
                      </c:pt>
                      <c:pt idx="10">
                        <c:v>2023 Q3</c:v>
                      </c:pt>
                      <c:pt idx="11">
                        <c:v>2023 Q4</c:v>
                      </c:pt>
                      <c:pt idx="12">
                        <c:v>2024 Q1</c:v>
                      </c:pt>
                      <c:pt idx="13">
                        <c:v>2024 Q2</c:v>
                      </c:pt>
                      <c:pt idx="14">
                        <c:v>2024 Q3</c:v>
                      </c:pt>
                      <c:pt idx="15">
                        <c:v>2024 Q4</c:v>
                      </c:pt>
                      <c:pt idx="16">
                        <c:v>2025 Q1 </c:v>
                      </c:pt>
                      <c:pt idx="17">
                        <c:v>2025 Q2 </c:v>
                      </c:pt>
                      <c:pt idx="18">
                        <c:v>2025 Q3 </c:v>
                      </c:pt>
                      <c:pt idx="19">
                        <c:v>2025 Q4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'Ch.3 GDP 2021-2025'!$G$4:$G$23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0.3</c:v>
                      </c:pt>
                      <c:pt idx="1">
                        <c:v>14.7</c:v>
                      </c:pt>
                      <c:pt idx="2">
                        <c:v>5.3</c:v>
                      </c:pt>
                      <c:pt idx="3">
                        <c:v>5.8</c:v>
                      </c:pt>
                      <c:pt idx="4">
                        <c:v>5.6</c:v>
                      </c:pt>
                      <c:pt idx="5">
                        <c:v>4.2</c:v>
                      </c:pt>
                      <c:pt idx="6">
                        <c:v>2.9</c:v>
                      </c:pt>
                      <c:pt idx="7">
                        <c:v>1.8</c:v>
                      </c:pt>
                      <c:pt idx="8">
                        <c:v>1.2</c:v>
                      </c:pt>
                      <c:pt idx="9">
                        <c:v>0.5</c:v>
                      </c:pt>
                      <c:pt idx="10">
                        <c:v>0.1</c:v>
                      </c:pt>
                      <c:pt idx="11">
                        <c:v>0.4</c:v>
                      </c:pt>
                      <c:pt idx="12">
                        <c:v>0.6</c:v>
                      </c:pt>
                      <c:pt idx="13">
                        <c:v>0.8</c:v>
                      </c:pt>
                      <c:pt idx="14">
                        <c:v>1.1000000000000001</c:v>
                      </c:pt>
                      <c:pt idx="15">
                        <c:v>1.6</c:v>
                      </c:pt>
                      <c:pt idx="16">
                        <c:v>1.7</c:v>
                      </c:pt>
                      <c:pt idx="17">
                        <c:v>1.7</c:v>
                      </c:pt>
                      <c:pt idx="18">
                        <c:v>1.6</c:v>
                      </c:pt>
                      <c:pt idx="19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542-44D5-A4D3-F31AB247A41F}"/>
                  </c:ext>
                </c:extLst>
              </c15:ser>
            </c15:filteredLineSeries>
          </c:ext>
        </c:extLst>
      </c:lineChart>
      <c:catAx>
        <c:axId val="6788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8877887"/>
        <c:crosses val="autoZero"/>
        <c:auto val="1"/>
        <c:lblAlgn val="ctr"/>
        <c:lblOffset val="100"/>
        <c:noMultiLvlLbl val="0"/>
      </c:catAx>
      <c:valAx>
        <c:axId val="6788778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887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>
                <a:effectLst/>
              </a:rPr>
              <a:t>Chart 37: </a:t>
            </a:r>
            <a:r>
              <a:rPr lang="de-DE" sz="1400" b="0" i="0" u="none" strike="noStrike" baseline="0">
                <a:effectLst/>
              </a:rPr>
              <a:t>Conduct risk of banks in </a:t>
            </a:r>
            <a:br>
              <a:rPr lang="de-DE" sz="1400" b="0" i="0" u="none" strike="noStrike" baseline="0">
                <a:effectLst/>
              </a:rPr>
            </a:br>
            <a:r>
              <a:rPr lang="de-DE" sz="1400" b="0" i="0" u="none" strike="noStrike" baseline="0">
                <a:effectLst/>
              </a:rPr>
              <a:t>2025 (%, rounded)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2494925634295713"/>
          <c:y val="0.2290660542432196"/>
          <c:w val="0.34732370953630798"/>
          <c:h val="0.57887284922717996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38-44C1-8791-67C817C7D9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38-44C1-8791-67C817C7D9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38-44C1-8791-67C817C7D9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38-44C1-8791-67C817C7D9E8}"/>
              </c:ext>
            </c:extLst>
          </c:dPt>
          <c:dLbls>
            <c:dLbl>
              <c:idx val="0"/>
              <c:layout>
                <c:manualLayout>
                  <c:x val="6.7755608796339614E-2"/>
                  <c:y val="3.5714274554969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38-44C1-8791-67C817C7D9E8}"/>
                </c:ext>
              </c:extLst>
            </c:dLbl>
            <c:dLbl>
              <c:idx val="1"/>
              <c:layout>
                <c:manualLayout>
                  <c:x val="-6.7755608796339517E-2"/>
                  <c:y val="-1.9841263641649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38-44C1-8791-67C817C7D9E8}"/>
                </c:ext>
              </c:extLst>
            </c:dLbl>
            <c:dLbl>
              <c:idx val="2"/>
              <c:layout>
                <c:manualLayout>
                  <c:x val="-3.8717490740765484E-2"/>
                  <c:y val="-9.12698127515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38-44C1-8791-67C817C7D9E8}"/>
                </c:ext>
              </c:extLst>
            </c:dLbl>
            <c:dLbl>
              <c:idx val="3"/>
              <c:layout>
                <c:manualLayout>
                  <c:x val="-8.872655797081846E-17"/>
                  <c:y val="-9.9206318208249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38-44C1-8791-67C817C7D9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'Ch.37 Conduct risk of banks'!$A$4:$A$7</c:f>
              <c:strCache>
                <c:ptCount val="4"/>
                <c:pt idx="0">
                  <c:v>Low </c:v>
                </c:pt>
                <c:pt idx="1">
                  <c:v>Moderat</c:v>
                </c:pt>
                <c:pt idx="2">
                  <c:v>Elevated</c:v>
                </c:pt>
                <c:pt idx="3">
                  <c:v>High</c:v>
                </c:pt>
              </c:strCache>
            </c:strRef>
          </c:cat>
          <c:val>
            <c:numRef>
              <c:f>'Ch.37 Conduct risk of banks'!$B$4:$B$7</c:f>
              <c:numCache>
                <c:formatCode>General</c:formatCode>
                <c:ptCount val="4"/>
                <c:pt idx="0">
                  <c:v>58</c:v>
                </c:pt>
                <c:pt idx="1">
                  <c:v>28</c:v>
                </c:pt>
                <c:pt idx="2">
                  <c:v>10</c:v>
                </c:pt>
                <c:pt idx="3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D-46C2-AA23-23863BADC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38: </a:t>
            </a:r>
            <a:r>
              <a:rPr lang="de-DE" sz="1400" b="0" i="0" u="none" strike="noStrike" baseline="0"/>
              <a:t>Error rate with enforcement reviews 2021–2025 (in %)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'Ch.38 Error rate'!$A$8</c:f>
              <c:strCache>
                <c:ptCount val="1"/>
                <c:pt idx="0">
                  <c:v>Error rate in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'Ch.38 Error rate'!$B$3:$F$3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'Ch.38 Error rate'!$B$8:$F$8</c:f>
              <c:numCache>
                <c:formatCode>General</c:formatCode>
                <c:ptCount val="5"/>
                <c:pt idx="0">
                  <c:v>22.222222222222221</c:v>
                </c:pt>
                <c:pt idx="1">
                  <c:v>22.222222222222221</c:v>
                </c:pt>
                <c:pt idx="2">
                  <c:v>8.3333333333333321</c:v>
                </c:pt>
                <c:pt idx="3">
                  <c:v>17.39130434782609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9-43F7-BC3E-4D47E6939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3"/>
        <c:overlap val="-27"/>
        <c:axId val="1007303983"/>
        <c:axId val="1007308783"/>
      </c:barChart>
      <c:catAx>
        <c:axId val="100730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07308783"/>
        <c:crosses val="autoZero"/>
        <c:auto val="1"/>
        <c:lblAlgn val="ctr"/>
        <c:lblOffset val="100"/>
        <c:noMultiLvlLbl val="0"/>
      </c:catAx>
      <c:valAx>
        <c:axId val="1007308783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07303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Chart 39: </a:t>
            </a:r>
            <a:r>
              <a:rPr lang="de-DE"/>
              <a:t>Transaction reports submitted to the FMA 2021–2025 (in millions; source: FMA)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'Ch. 39 Transaction reports'!$B$2</c:f>
              <c:strCache>
                <c:ptCount val="1"/>
                <c:pt idx="0">
                  <c:v>Nationally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6.6031746031745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0-46F9-9D84-784DA81D15E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27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 39 Transaction reports'!$A$3:$A$7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 39 Transaction reports'!$B$3:$B$7</c:f>
              <c:numCache>
                <c:formatCode>General</c:formatCode>
                <c:ptCount val="5"/>
                <c:pt idx="0">
                  <c:v>18002210</c:v>
                </c:pt>
                <c:pt idx="1">
                  <c:v>19648927</c:v>
                </c:pt>
                <c:pt idx="2">
                  <c:v>17840353</c:v>
                </c:pt>
                <c:pt idx="3">
                  <c:v>21807986</c:v>
                </c:pt>
                <c:pt idx="4">
                  <c:v>29598335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4-4919-8AD0-B3271C7D4158}"/>
            </c:ext>
          </c:extLst>
        </c:ser>
        <c:ser>
          <c:idx val="1"/>
          <c:order val="1"/>
          <c:tx>
            <c:strRef>
              <c:f>'Ch. 39 Transaction reports'!$C$2</c:f>
              <c:strCache>
                <c:ptCount val="1"/>
                <c:pt idx="0">
                  <c:v>Through TREM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6.85714285714285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0-46F9-9D84-784DA81D15E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27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 39 Transaction reports'!$A$3:$A$7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 39 Transaction reports'!$C$3:$C$7</c:f>
              <c:numCache>
                <c:formatCode>General</c:formatCode>
                <c:ptCount val="5"/>
                <c:pt idx="0">
                  <c:v>41656971</c:v>
                </c:pt>
                <c:pt idx="1">
                  <c:v>49727288</c:v>
                </c:pt>
                <c:pt idx="2">
                  <c:v>39320085</c:v>
                </c:pt>
                <c:pt idx="3">
                  <c:v>40137621</c:v>
                </c:pt>
                <c:pt idx="4">
                  <c:v>49253455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4-4919-8AD0-B3271C7D4158}"/>
            </c:ext>
          </c:extLst>
        </c:ser>
        <c:ser>
          <c:idx val="2"/>
          <c:order val="2"/>
          <c:tx>
            <c:strRef>
              <c:f>'Ch. 39 Transaction reports'!$D$2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'Ch. 39 Transaction reports'!$A$3:$A$7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'Ch. 39 Transaction reports'!$D$3:$D$7</c:f>
              <c:numCache>
                <c:formatCode>General</c:formatCode>
                <c:ptCount val="5"/>
                <c:pt idx="0">
                  <c:v>59659181</c:v>
                </c:pt>
                <c:pt idx="1">
                  <c:v>69376215</c:v>
                </c:pt>
                <c:pt idx="2">
                  <c:v>57160438</c:v>
                </c:pt>
                <c:pt idx="3">
                  <c:v>61945607</c:v>
                </c:pt>
                <c:pt idx="4">
                  <c:v>78851790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80-46F9-9D84-784DA81D1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4570528"/>
        <c:axId val="1934567648"/>
      </c:barChart>
      <c:catAx>
        <c:axId val="19345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4567648"/>
        <c:crosses val="autoZero"/>
        <c:auto val="1"/>
        <c:lblAlgn val="ctr"/>
        <c:lblOffset val="100"/>
        <c:noMultiLvlLbl val="0"/>
      </c:catAx>
      <c:valAx>
        <c:axId val="1934567648"/>
        <c:scaling>
          <c:orientation val="minMax"/>
          <c:max val="8000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457052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u="none" strike="noStrike" baseline="0">
                <a:solidFill>
                  <a:srgbClr val="595959"/>
                </a:solidFill>
              </a:rPr>
              <a:t>Chart 40: </a:t>
            </a:r>
            <a:r>
              <a:rPr lang="de-DE" sz="1800" b="0" i="0" u="none" strike="noStrike" baseline="0">
                <a:solidFill>
                  <a:srgbClr val="595959"/>
                </a:solidFill>
              </a:rPr>
              <a:t>Administrative penalties and admonitions 2021–2025</a:t>
            </a:r>
            <a:endParaRPr lang="en-US" sz="1400" b="0" i="0" u="none" baseline="0">
              <a:solidFill>
                <a:srgbClr val="595959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Penal orders</c:v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5CF-44DE-AC33-6563A358418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5CF-44DE-AC33-6563A358418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5CF-44DE-AC33-6563A358418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5CF-44DE-AC33-6563A358418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5CF-44DE-AC33-6563A3584187}"/>
              </c:ext>
            </c:extLst>
          </c:dPt>
          <c:cat>
            <c:numLit>
              <c:formatCode>General</c:formatCode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>General</c:formatCode>
              <c:ptCount val="5"/>
              <c:pt idx="0">
                <c:v>3</c:v>
              </c:pt>
              <c:pt idx="1">
                <c:v>7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D5CF-44DE-AC33-6563A3584187}"/>
            </c:ext>
          </c:extLst>
        </c:ser>
        <c:ser>
          <c:idx val="1"/>
          <c:order val="1"/>
          <c:tx>
            <c:v>Penal decisions</c:v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5CF-44DE-AC33-6563A358418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5CF-44DE-AC33-6563A358418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5CF-44DE-AC33-6563A358418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5CF-44DE-AC33-6563A358418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5CF-44DE-AC33-6563A358418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CF-44DE-AC33-6563A35841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CF-44DE-AC33-6563A35841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CF-44DE-AC33-6563A35841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CF-44DE-AC33-6563A3584187}"/>
                </c:ext>
              </c:extLst>
            </c:dLbl>
            <c:dLbl>
              <c:idx val="4"/>
              <c:layout>
                <c:manualLayout>
                  <c:x val="5.26225246197144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CF-44DE-AC33-6563A3584187}"/>
                </c:ext>
              </c:extLst>
            </c:dLbl>
            <c:spPr>
              <a:noFill/>
              <a:ln w="6350">
                <a:noFill/>
              </a:ln>
              <a:effectLst/>
            </c:spPr>
            <c:txPr>
              <a:bodyPr rot="-2700000" spcFirstLastPara="1" vertOverflow="ellipsis" wrap="square" anchor="ctr" anchorCtr="1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>General</c:formatCode>
              <c:ptCount val="5"/>
              <c:pt idx="0">
                <c:v>50</c:v>
              </c:pt>
              <c:pt idx="1">
                <c:v>64</c:v>
              </c:pt>
              <c:pt idx="2">
                <c:v>54</c:v>
              </c:pt>
              <c:pt idx="3">
                <c:v>61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C-D5CF-44DE-AC33-6563A3584187}"/>
            </c:ext>
          </c:extLst>
        </c:ser>
        <c:ser>
          <c:idx val="2"/>
          <c:order val="2"/>
          <c:tx>
            <c:v>Admonitions</c:v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5CF-44DE-AC33-6563A358418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5CF-44DE-AC33-6563A358418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5CF-44DE-AC33-6563A358418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5CF-44DE-AC33-6563A358418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CF-44DE-AC33-6563A35841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CF-44DE-AC33-6563A35841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CF-44DE-AC33-6563A35841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CF-44DE-AC33-6563A3584187}"/>
                </c:ext>
              </c:extLst>
            </c:dLbl>
            <c:dLbl>
              <c:idx val="4"/>
              <c:layout>
                <c:manualLayout>
                  <c:x val="4.8724559833068747E-2"/>
                  <c:y val="-2.76611437852089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CF-44DE-AC33-6563A3584187}"/>
                </c:ext>
              </c:extLst>
            </c:dLbl>
            <c:spPr>
              <a:noFill/>
              <a:ln w="6350">
                <a:noFill/>
              </a:ln>
              <a:effectLst/>
            </c:spPr>
            <c:txPr>
              <a:bodyPr rot="-2700000" spcFirstLastPara="1" vertOverflow="ellipsis" wrap="square" anchor="ctr" anchorCtr="1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>General</c:formatCode>
              <c:ptCount val="5"/>
              <c:pt idx="0">
                <c:v>28</c:v>
              </c:pt>
              <c:pt idx="1">
                <c:v>8</c:v>
              </c:pt>
              <c:pt idx="2">
                <c:v>0</c:v>
              </c:pt>
              <c:pt idx="3">
                <c:v>0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12-D5CF-44DE-AC33-6563A358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343778"/>
        <c:axId val="60223093"/>
      </c:barChart>
      <c:lineChart>
        <c:grouping val="standard"/>
        <c:varyColors val="0"/>
        <c:ser>
          <c:idx val="3"/>
          <c:order val="3"/>
          <c:tx>
            <c:v>Total</c:v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336771113195822E-2"/>
                  <c:y val="-2.94054011779140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72000" anchor="t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066779349564724E-2"/>
                      <c:h val="5.08713440377912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D5CF-44DE-AC33-6563A3584187}"/>
                </c:ext>
              </c:extLst>
            </c:dLbl>
            <c:dLbl>
              <c:idx val="1"/>
              <c:layout>
                <c:manualLayout>
                  <c:x val="-2.3387788719873067E-2"/>
                  <c:y val="-2.94054011779139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72000" anchor="t" anchorCtr="0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066779349564724E-2"/>
                      <c:h val="5.08713440377912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D5CF-44DE-AC33-6563A3584187}"/>
                </c:ext>
              </c:extLst>
            </c:dLbl>
            <c:dLbl>
              <c:idx val="2"/>
              <c:layout>
                <c:manualLayout>
                  <c:x val="-2.1438806326550312E-2"/>
                  <c:y val="-2.28708675828219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72000" anchor="t" anchorCtr="0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066779349564724E-2"/>
                      <c:h val="5.08713440377912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D5CF-44DE-AC33-6563A3584187}"/>
                </c:ext>
              </c:extLst>
            </c:dLbl>
            <c:dLbl>
              <c:idx val="3"/>
              <c:layout>
                <c:manualLayout>
                  <c:x val="-2.1438806326550455E-2"/>
                  <c:y val="-2.28708675828220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72000" anchor="t" anchorCtr="0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066779349564724E-2"/>
                      <c:h val="5.08713440377912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D5CF-44DE-AC33-6563A3584187}"/>
                </c:ext>
              </c:extLst>
            </c:dLbl>
            <c:dLbl>
              <c:idx val="4"/>
              <c:layout>
                <c:manualLayout>
                  <c:x val="-2.3387788719873067E-2"/>
                  <c:y val="-2.61381343803680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72000" anchor="t" anchorCtr="0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066779349564724E-2"/>
                      <c:h val="5.08713440377912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D5CF-44DE-AC33-6563A3584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0" tIns="0" rIns="324000" bIns="72000" anchor="t" anchorCtr="0">
                <a:no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'Ch. 40 Administrative penalties'!$I$6:$M$6</c:f>
              <c:numCache>
                <c:formatCode>General</c:formatCode>
                <c:ptCount val="5"/>
                <c:pt idx="0">
                  <c:v>81</c:v>
                </c:pt>
                <c:pt idx="1">
                  <c:v>79</c:v>
                </c:pt>
                <c:pt idx="2">
                  <c:v>56</c:v>
                </c:pt>
                <c:pt idx="3">
                  <c:v>63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5CF-44DE-AC33-6563A358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3778"/>
        <c:axId val="60223093"/>
      </c:lineChart>
      <c:catAx>
        <c:axId val="66343778"/>
        <c:scaling>
          <c:orientation val="minMax"/>
        </c:scaling>
        <c:delete val="0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noFill/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23093"/>
        <c:crosses val="autoZero"/>
        <c:auto val="1"/>
        <c:lblAlgn val="ctr"/>
        <c:lblOffset val="100"/>
        <c:noMultiLvlLbl val="0"/>
      </c:catAx>
      <c:valAx>
        <c:axId val="60223093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noFill/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34377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 w="635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41: </a:t>
            </a:r>
            <a:r>
              <a:rPr lang="de-DE" sz="1400" b="0" i="0" u="none" strike="noStrike" baseline="0"/>
              <a:t>Sanctioned cases 2021–2025</a:t>
            </a:r>
            <a:endParaRPr lang="en-US"/>
          </a:p>
        </c:rich>
      </c:tx>
      <c:overlay val="0"/>
      <c:spPr>
        <a:noFill/>
        <a:ln w="635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99999999999997E-2"/>
          <c:y val="0.22500000000000001"/>
          <c:w val="0.91300000000000003"/>
          <c:h val="0.6564999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v>Sanctioned cases</c:v>
          </c:tx>
          <c:spPr>
            <a:solidFill>
              <a:schemeClr val="accent4"/>
            </a:solidFill>
            <a:ln w="635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F23-4FD5-90B4-3C702D3F7ED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F23-4FD5-90B4-3C702D3F7ED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F23-4FD5-90B4-3C702D3F7ED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F23-4FD5-90B4-3C702D3F7ED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F23-4FD5-90B4-3C702D3F7ED8}"/>
              </c:ext>
            </c:extLst>
          </c:dPt>
          <c:dLbls>
            <c:spPr>
              <a:noFill/>
              <a:ln w="6350">
                <a:noFill/>
              </a:ln>
            </c:spPr>
            <c:txPr>
              <a:bodyPr rot="0" vert="horz">
                <a:spAutoFit/>
              </a:bodyPr>
              <a:lstStyle/>
              <a:p>
                <a:pPr algn="ctr">
                  <a:defRPr lang="en-US" sz="1000" b="0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cat>
            <c:numLit>
              <c:formatCode>General</c:formatCode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>General</c:formatCode>
              <c:ptCount val="5"/>
              <c:pt idx="0">
                <c:v>56</c:v>
              </c:pt>
              <c:pt idx="1">
                <c:v>69</c:v>
              </c:pt>
              <c:pt idx="2">
                <c:v>53</c:v>
              </c:pt>
              <c:pt idx="3">
                <c:v>59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6-9F23-4FD5-90B4-3C702D3F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76184"/>
        <c:axId val="1467932"/>
      </c:barChart>
      <c:catAx>
        <c:axId val="15076184"/>
        <c:scaling>
          <c:orientation val="minMax"/>
        </c:scaling>
        <c:delete val="0"/>
        <c:axPos val="b"/>
        <c:majorGridlines>
          <c:spPr>
            <a:ln w="6350">
              <a:noFill/>
            </a:ln>
          </c:spPr>
        </c:majorGridlines>
        <c:minorGridlines>
          <c:spPr>
            <a:ln w="6350"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rot="-2700000"/>
          <a:lstStyle/>
          <a:p>
            <a:pPr>
              <a:defRPr lang="en-US" sz="7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7932"/>
        <c:crosses val="autoZero"/>
        <c:auto val="1"/>
        <c:lblAlgn val="ctr"/>
        <c:lblOffset val="100"/>
        <c:noMultiLvlLbl val="0"/>
      </c:catAx>
      <c:valAx>
        <c:axId val="1467932"/>
        <c:scaling>
          <c:orientation val="minMax"/>
          <c:max val="80"/>
        </c:scaling>
        <c:delete val="0"/>
        <c:axPos val="l"/>
        <c:majorGridlines>
          <c:spPr>
            <a:ln w="9525" cap="flat" cmpd="sng">
              <a:noFill/>
              <a:round/>
            </a:ln>
          </c:spPr>
        </c:majorGridlines>
        <c:minorGridlines>
          <c:spPr>
            <a:ln w="6350">
              <a:noFill/>
            </a:ln>
          </c:spPr>
        </c:min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rgbClr val="595959"/>
                </a:solidFill>
              </a:defRPr>
            </a:pPr>
            <a:endParaRPr lang="de-DE"/>
          </a:p>
        </c:txPr>
        <c:crossAx val="15076184"/>
        <c:crosses val="autoZero"/>
        <c:crossBetween val="between"/>
      </c:valAx>
      <c:spPr>
        <a:noFill/>
        <a:ln w="635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>
                <a:effectLst/>
              </a:rPr>
              <a:t>Chart 42: </a:t>
            </a:r>
            <a:r>
              <a:rPr lang="de-DE" sz="1400" b="0" i="0" u="none" strike="noStrike" baseline="0">
                <a:effectLst/>
              </a:rPr>
              <a:t>Publications of administrative penalties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'Ch. 42 Administrative penalties'!$B$3</c:f>
              <c:strCache>
                <c:ptCount val="1"/>
                <c:pt idx="0">
                  <c:v>Publications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 42 Administrative penalties'!$A$4:$A$6</c:f>
              <c:strCache>
                <c:ptCount val="3"/>
                <c:pt idx="0">
                  <c:v>Personal</c:v>
                </c:pt>
                <c:pt idx="1">
                  <c:v>Anonymised</c:v>
                </c:pt>
                <c:pt idx="2">
                  <c:v>None</c:v>
                </c:pt>
              </c:strCache>
            </c:strRef>
          </c:cat>
          <c:val>
            <c:numRef>
              <c:f>'Ch. 42 Administrative penalties'!$B$4:$B$6</c:f>
              <c:numCache>
                <c:formatCode>General</c:formatCode>
                <c:ptCount val="3"/>
                <c:pt idx="0">
                  <c:v>26</c:v>
                </c:pt>
                <c:pt idx="1">
                  <c:v>11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8-476A-BCC4-A42A1EBA232E}"/>
            </c:ext>
          </c:extLst>
        </c:ser>
        <c:ser>
          <c:idx val="1"/>
          <c:order val="1"/>
          <c:tx>
            <c:strRef>
              <c:f>'Ch. 42 Administrative penalties'!$C$3</c:f>
              <c:strCache>
                <c:ptCount val="1"/>
                <c:pt idx="0">
                  <c:v>Of which legal entities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 42 Administrative penalties'!$A$4:$A$6</c:f>
              <c:strCache>
                <c:ptCount val="3"/>
                <c:pt idx="0">
                  <c:v>Personal</c:v>
                </c:pt>
                <c:pt idx="1">
                  <c:v>Anonymised</c:v>
                </c:pt>
                <c:pt idx="2">
                  <c:v>None</c:v>
                </c:pt>
              </c:strCache>
            </c:strRef>
          </c:cat>
          <c:val>
            <c:numRef>
              <c:f>'Ch. 42 Administrative penalties'!$C$4:$C$6</c:f>
              <c:numCache>
                <c:formatCode>General</c:formatCode>
                <c:ptCount val="3"/>
                <c:pt idx="0">
                  <c:v>22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C8-476A-BCC4-A42A1EBA2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035632"/>
        <c:axId val="541034192"/>
      </c:barChart>
      <c:catAx>
        <c:axId val="54103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034192"/>
        <c:crosses val="autoZero"/>
        <c:auto val="1"/>
        <c:lblAlgn val="ctr"/>
        <c:lblOffset val="100"/>
        <c:noMultiLvlLbl val="0"/>
      </c:catAx>
      <c:valAx>
        <c:axId val="5410341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103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Chart 43: </a:t>
            </a:r>
            <a:r>
              <a:rPr lang="de-DE"/>
              <a:t>Complaints to BVwG and accelerated conclusion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1822309711286095"/>
          <c:y val="0.22651902887139103"/>
          <c:w val="0.35648272090988625"/>
          <c:h val="0.5941378681831437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93-4E65-8BC4-6F6C3268F6A4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93-4E65-8BC4-6F6C3268F6A4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C93-4E65-8BC4-6F6C3268F6A4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6.944444444444444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7A9155C-F8E4-4775-AE98-817EC29C1FFC}" type="CELLRANGE">
                      <a:rPr lang="en-US"/>
                      <a:pPr>
                        <a:defRPr sz="1050"/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C93-4E65-8BC4-6F6C3268F6A4}"/>
                </c:ext>
              </c:extLst>
            </c:dLbl>
            <c:dLbl>
              <c:idx val="1"/>
              <c:layout>
                <c:manualLayout>
                  <c:x val="-6.9444444444444448E-2"/>
                  <c:y val="-4.62962962962962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3DB047C-9C22-4F06-AA23-05DE8AA5A0BF}" type="CELLRANGE">
                      <a:rPr lang="en-US"/>
                      <a:pPr>
                        <a:defRPr sz="1050"/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C93-4E65-8BC4-6F6C3268F6A4}"/>
                </c:ext>
              </c:extLst>
            </c:dLbl>
            <c:dLbl>
              <c:idx val="2"/>
              <c:layout>
                <c:manualLayout>
                  <c:x val="-0.05"/>
                  <c:y val="-9.72222222222222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3EB3EC7-99A1-430C-B1B0-7DA3EB86FE34}" type="CELLRANGE">
                      <a:rPr lang="en-US"/>
                      <a:pPr>
                        <a:defRPr sz="1050"/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C93-4E65-8BC4-6F6C3268F6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'Ch. 43 Complaints to BCwG'!$A$3:$A$5</c:f>
              <c:strCache>
                <c:ptCount val="3"/>
                <c:pt idx="0">
                  <c:v>Accelerated</c:v>
                </c:pt>
                <c:pt idx="1">
                  <c:v>Executed, no complaints</c:v>
                </c:pt>
                <c:pt idx="2">
                  <c:v>Complaints</c:v>
                </c:pt>
              </c:strCache>
            </c:strRef>
          </c:cat>
          <c:val>
            <c:numRef>
              <c:f>'Ch. 43 Complaints to BCwG'!$B$3:$B$5</c:f>
              <c:numCache>
                <c:formatCode>General</c:formatCode>
                <c:ptCount val="3"/>
                <c:pt idx="0">
                  <c:v>37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'Ch. 43 Complaints to BCwG'!$B$3:$B$5</c15:f>
                <c15:dlblRangeCache>
                  <c:ptCount val="3"/>
                  <c:pt idx="0">
                    <c:v>37</c:v>
                  </c:pt>
                  <c:pt idx="1">
                    <c:v>2</c:v>
                  </c:pt>
                  <c:pt idx="2">
                    <c:v>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C93-4E65-8BC4-6F6C3268F6A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de-DE" sz="1800" b="1" i="0" u="none" strike="noStrike" baseline="0">
                <a:solidFill>
                  <a:srgbClr val="595959"/>
                </a:solidFill>
              </a:rPr>
              <a:t>Chart 44: </a:t>
            </a:r>
            <a:r>
              <a:rPr lang="de-DE" sz="1800" b="0" i="0" u="none" strike="noStrike" baseline="0">
                <a:solidFill>
                  <a:srgbClr val="595959"/>
                </a:solidFill>
              </a:rPr>
              <a:t>Facts reported to public prosecutors 2021–2025</a:t>
            </a:r>
            <a:endParaRPr lang="en-US" sz="1400" b="0" i="0" u="none" baseline="0">
              <a:solidFill>
                <a:srgbClr val="595959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 w="635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Facts reported to public prosecutors</c:v>
          </c:tx>
          <c:spPr>
            <a:solidFill>
              <a:schemeClr val="accent4"/>
            </a:solidFill>
            <a:ln w="635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BA-4281-9EA1-DF418F5E6F1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BA-4281-9EA1-DF418F5E6F1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BA-4281-9EA1-DF418F5E6F1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3BA-4281-9EA1-DF418F5E6F1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BA-4281-9EA1-DF418F5E6F13}"/>
              </c:ext>
            </c:extLst>
          </c:dPt>
          <c:dLbls>
            <c:spPr>
              <a:noFill/>
              <a:ln w="6350">
                <a:noFill/>
              </a:ln>
            </c:spPr>
            <c:txPr>
              <a:bodyPr rot="0" vert="horz">
                <a:spAutoFit/>
              </a:bodyPr>
              <a:lstStyle/>
              <a:p>
                <a:pPr algn="ctr">
                  <a:defRPr lang="en-US" sz="900" b="0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cat>
            <c:numLit>
              <c:formatCode>General</c:formatCode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>General</c:formatCode>
              <c:ptCount val="5"/>
              <c:pt idx="0">
                <c:v>141</c:v>
              </c:pt>
              <c:pt idx="1">
                <c:v>161</c:v>
              </c:pt>
              <c:pt idx="2">
                <c:v>145</c:v>
              </c:pt>
              <c:pt idx="3">
                <c:v>97</c:v>
              </c:pt>
              <c:pt idx="4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5-43BA-4281-9EA1-DF418F5E6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23064"/>
        <c:axId val="31472125"/>
      </c:barChart>
      <c:catAx>
        <c:axId val="33323064"/>
        <c:scaling>
          <c:orientation val="minMax"/>
        </c:scaling>
        <c:delete val="0"/>
        <c:axPos val="b"/>
        <c:majorGridlines>
          <c:spPr>
            <a:ln w="6350">
              <a:noFill/>
            </a:ln>
          </c:spPr>
        </c:majorGridlines>
        <c:minorGridlines>
          <c:spPr>
            <a:ln w="6350">
              <a:noFill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rot="-2700000"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472125"/>
        <c:crosses val="autoZero"/>
        <c:auto val="1"/>
        <c:lblAlgn val="ctr"/>
        <c:lblOffset val="100"/>
        <c:noMultiLvlLbl val="0"/>
      </c:catAx>
      <c:valAx>
        <c:axId val="31472125"/>
        <c:scaling>
          <c:orientation val="minMax"/>
        </c:scaling>
        <c:delete val="0"/>
        <c:axPos val="l"/>
        <c:majorGridlines>
          <c:spPr>
            <a:ln w="9525" cap="flat" cmpd="sng">
              <a:noFill/>
              <a:round/>
            </a:ln>
          </c:spPr>
        </c:majorGridlines>
        <c:minorGridlines>
          <c:spPr>
            <a:ln w="6350">
              <a:noFill/>
            </a:ln>
          </c:spPr>
        </c:min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rgbClr val="595959"/>
                </a:solidFill>
              </a:defRPr>
            </a:pPr>
            <a:endParaRPr lang="de-DE"/>
          </a:p>
        </c:txPr>
        <c:crossAx val="33323064"/>
        <c:crosses val="autoZero"/>
        <c:crossBetween val="between"/>
      </c:valAx>
      <c:spPr>
        <a:noFill/>
        <a:ln w="635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45: </a:t>
            </a:r>
            <a:r>
              <a:rPr lang="de-DE" sz="1400" b="0" i="0" u="none" strike="noStrike" baseline="0"/>
              <a:t>Statistics of success BVwG and VwGH 2025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671089278345433E-2"/>
          <c:y val="0.25144491148291631"/>
          <c:w val="0.8604878026004309"/>
          <c:h val="0.55305625997967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'Ch. 45 Statistics Success BVwG '!$A$4</c:f>
              <c:strCache>
                <c:ptCount val="1"/>
                <c:pt idx="0">
                  <c:v>Positive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 45 Statistics Success BVwG '!$B$3:$C$3</c:f>
              <c:strCache>
                <c:ptCount val="2"/>
                <c:pt idx="0">
                  <c:v>BVwG</c:v>
                </c:pt>
                <c:pt idx="1">
                  <c:v>VwGH</c:v>
                </c:pt>
              </c:strCache>
            </c:strRef>
          </c:cat>
          <c:val>
            <c:numRef>
              <c:f>'Ch. 45 Statistics Success BVwG '!$B$4:$C$4</c:f>
              <c:numCache>
                <c:formatCode>General</c:formatCode>
                <c:ptCount val="2"/>
                <c:pt idx="0">
                  <c:v>47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B-4A06-9611-325A9658B534}"/>
            </c:ext>
          </c:extLst>
        </c:ser>
        <c:ser>
          <c:idx val="1"/>
          <c:order val="1"/>
          <c:tx>
            <c:strRef>
              <c:f>'Ch. 45 Statistics Success BVwG '!$A$5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 45 Statistics Success BVwG '!$B$3:$C$3</c:f>
              <c:strCache>
                <c:ptCount val="2"/>
                <c:pt idx="0">
                  <c:v>BVwG</c:v>
                </c:pt>
                <c:pt idx="1">
                  <c:v>VwGH</c:v>
                </c:pt>
              </c:strCache>
            </c:strRef>
          </c:cat>
          <c:val>
            <c:numRef>
              <c:f>'Ch. 45 Statistics Success BVwG '!$B$5:$C$5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B-4A06-9611-325A9658B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1631072"/>
        <c:axId val="424503104"/>
      </c:barChart>
      <c:catAx>
        <c:axId val="206163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4503104"/>
        <c:crosses val="autoZero"/>
        <c:auto val="1"/>
        <c:lblAlgn val="ctr"/>
        <c:lblOffset val="100"/>
        <c:noMultiLvlLbl val="0"/>
      </c:catAx>
      <c:valAx>
        <c:axId val="4245031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163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rgbClr val="595959"/>
                </a:solidFill>
              </a:rPr>
              <a:t>Chart 46: </a:t>
            </a:r>
            <a:r>
              <a:rPr lang="de-DE">
                <a:solidFill>
                  <a:srgbClr val="595959"/>
                </a:solidFill>
              </a:rPr>
              <a:t>Expert organisation FMA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2886514058612757"/>
          <c:y val="0.14256043484480049"/>
          <c:w val="0.42813031189679968"/>
          <c:h val="0.74875050530806686"/>
        </c:manualLayout>
      </c:layout>
      <c:doughnutChart>
        <c:varyColors val="1"/>
        <c:ser>
          <c:idx val="4"/>
          <c:order val="0"/>
          <c:tx>
            <c:strRef>
              <c:f>'Ch. 46 Expert organisation'!$F$2</c:f>
              <c:strCache>
                <c:ptCount val="1"/>
                <c:pt idx="0">
                  <c:v>women in management positions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BF7-4F47-8970-17FA6A918B12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BF7-4F47-8970-17FA6A918B12}"/>
              </c:ext>
            </c:extLst>
          </c:dPt>
          <c:cat>
            <c:strRef>
              <c:f>'Ch. 46 Expert organisation'!$A$3:$A$4</c:f>
              <c:strCache>
                <c:ptCount val="2"/>
                <c:pt idx="0">
                  <c:v>Portion (%)</c:v>
                </c:pt>
                <c:pt idx="1">
                  <c:v>Rest</c:v>
                </c:pt>
              </c:strCache>
            </c:strRef>
          </c:cat>
          <c:val>
            <c:numRef>
              <c:f>'Ch. 46 Expert organisation'!$F$3:$F$4</c:f>
              <c:numCache>
                <c:formatCode>General</c:formatCode>
                <c:ptCount val="2"/>
                <c:pt idx="0">
                  <c:v>38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BF7-4F47-8970-17FA6A918B12}"/>
            </c:ext>
          </c:extLst>
        </c:ser>
        <c:ser>
          <c:idx val="3"/>
          <c:order val="1"/>
          <c:tx>
            <c:strRef>
              <c:f>'Ch. 46 Expert organisation'!$E$2</c:f>
              <c:strCache>
                <c:ptCount val="1"/>
                <c:pt idx="0">
                  <c:v>women</c:v>
                </c:pt>
              </c:strCache>
            </c:strRef>
          </c:tx>
          <c:dPt>
            <c:idx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BF7-4F47-8970-17FA6A918B1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BF7-4F47-8970-17FA6A918B12}"/>
              </c:ext>
            </c:extLst>
          </c:dPt>
          <c:cat>
            <c:strRef>
              <c:f>'Ch. 46 Expert organisation'!$A$3:$A$4</c:f>
              <c:strCache>
                <c:ptCount val="2"/>
                <c:pt idx="0">
                  <c:v>Portion (%)</c:v>
                </c:pt>
                <c:pt idx="1">
                  <c:v>Rest</c:v>
                </c:pt>
              </c:strCache>
            </c:strRef>
          </c:cat>
          <c:val>
            <c:numRef>
              <c:f>'Ch. 46 Expert organisation'!$E$3:$E$4</c:f>
              <c:numCache>
                <c:formatCode>General</c:formatCode>
                <c:ptCount val="2"/>
                <c:pt idx="0">
                  <c:v>52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BF7-4F47-8970-17FA6A918B12}"/>
            </c:ext>
          </c:extLst>
        </c:ser>
        <c:ser>
          <c:idx val="2"/>
          <c:order val="2"/>
          <c:tx>
            <c:strRef>
              <c:f>'Ch. 46 Expert organisation'!$D$2</c:f>
              <c:strCache>
                <c:ptCount val="1"/>
                <c:pt idx="0">
                  <c:v>with additional qualifications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BF7-4F47-8970-17FA6A918B1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BF7-4F47-8970-17FA6A918B12}"/>
              </c:ext>
            </c:extLst>
          </c:dPt>
          <c:cat>
            <c:strRef>
              <c:f>'Ch. 46 Expert organisation'!$A$3:$A$4</c:f>
              <c:strCache>
                <c:ptCount val="2"/>
                <c:pt idx="0">
                  <c:v>Portion (%)</c:v>
                </c:pt>
                <c:pt idx="1">
                  <c:v>Rest</c:v>
                </c:pt>
              </c:strCache>
            </c:strRef>
          </c:cat>
          <c:val>
            <c:numRef>
              <c:f>'Ch. 46 Expert organisation'!$D$3:$D$4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BF7-4F47-8970-17FA6A918B12}"/>
            </c:ext>
          </c:extLst>
        </c:ser>
        <c:ser>
          <c:idx val="1"/>
          <c:order val="3"/>
          <c:tx>
            <c:strRef>
              <c:f>'Ch. 46 Expert organisation'!$C$2</c:f>
              <c:strCache>
                <c:ptCount val="1"/>
                <c:pt idx="0">
                  <c:v>with degree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F7-4F47-8970-17FA6A918B1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F7-4F47-8970-17FA6A918B12}"/>
              </c:ext>
            </c:extLst>
          </c:dPt>
          <c:cat>
            <c:strRef>
              <c:f>'Ch. 46 Expert organisation'!$A$3:$A$4</c:f>
              <c:strCache>
                <c:ptCount val="2"/>
                <c:pt idx="0">
                  <c:v>Portion (%)</c:v>
                </c:pt>
                <c:pt idx="1">
                  <c:v>Rest</c:v>
                </c:pt>
              </c:strCache>
            </c:strRef>
          </c:cat>
          <c:val>
            <c:numRef>
              <c:f>'Ch. 46 Expert organisation'!$C$3:$C$4</c:f>
              <c:numCache>
                <c:formatCode>General</c:formatCode>
                <c:ptCount val="2"/>
                <c:pt idx="0">
                  <c:v>85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2A-4AD9-8533-9A9ACEF6607D}"/>
            </c:ext>
          </c:extLst>
        </c:ser>
        <c:ser>
          <c:idx val="0"/>
          <c:order val="4"/>
          <c:tx>
            <c:strRef>
              <c:f>'Ch. 46 Expert organisation'!$B$2</c:f>
              <c:strCache>
                <c:ptCount val="1"/>
                <c:pt idx="0">
                  <c:v>Total organisation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F7-4F47-8970-17FA6A918B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F7-4F47-8970-17FA6A918B12}"/>
              </c:ext>
            </c:extLst>
          </c:dPt>
          <c:cat>
            <c:strRef>
              <c:f>'Ch. 46 Expert organisation'!$A$3:$A$4</c:f>
              <c:strCache>
                <c:ptCount val="2"/>
                <c:pt idx="0">
                  <c:v>Portion (%)</c:v>
                </c:pt>
                <c:pt idx="1">
                  <c:v>Rest</c:v>
                </c:pt>
              </c:strCache>
            </c:strRef>
          </c:cat>
          <c:val>
            <c:numRef>
              <c:f>'Ch. 46 Expert organisation'!$B$3:$B$4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A-4AD9-8533-9A9ACEF66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Chart 4: </a:t>
            </a:r>
            <a:r>
              <a:rPr lang="de-DE" sz="1400" b="0" i="0" u="none" strike="noStrike" baseline="0"/>
              <a:t>Development of government debt </a:t>
            </a: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(source: Eurostat)</a:t>
            </a:r>
            <a:endParaRPr lang="en-US" sz="1400" b="0" i="0" u="none" strike="noStrike" kern="1200" baseline="0">
              <a:solidFill>
                <a:srgbClr val="595959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'Ch.4a Government Debt % of GDP'!$B$3</c:f>
              <c:strCache>
                <c:ptCount val="1"/>
                <c:pt idx="0">
                  <c:v>European Union - 27 countries (from 2020)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A-4907-87CA-FEC64002B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'Ch.4a Government Debt % of GDP'!$A$28:$A$46</c:f>
              <c:strCache>
                <c:ptCount val="19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</c:strCache>
            </c:strRef>
          </c:cat>
          <c:val>
            <c:numRef>
              <c:f>'Ch.4a Government Debt % of GDP'!$B$28:$B$46</c:f>
              <c:numCache>
                <c:formatCode>General</c:formatCode>
                <c:ptCount val="19"/>
                <c:pt idx="0">
                  <c:v>91.5</c:v>
                </c:pt>
                <c:pt idx="1">
                  <c:v>89.7</c:v>
                </c:pt>
                <c:pt idx="2">
                  <c:v>88.7</c:v>
                </c:pt>
                <c:pt idx="3">
                  <c:v>86.7</c:v>
                </c:pt>
                <c:pt idx="4">
                  <c:v>86.2</c:v>
                </c:pt>
                <c:pt idx="5">
                  <c:v>85</c:v>
                </c:pt>
                <c:pt idx="6">
                  <c:v>83.5</c:v>
                </c:pt>
                <c:pt idx="7">
                  <c:v>82.3</c:v>
                </c:pt>
                <c:pt idx="8">
                  <c:v>82.2</c:v>
                </c:pt>
                <c:pt idx="9">
                  <c:v>81.7</c:v>
                </c:pt>
                <c:pt idx="10">
                  <c:v>81.2</c:v>
                </c:pt>
                <c:pt idx="11">
                  <c:v>80.5</c:v>
                </c:pt>
                <c:pt idx="12">
                  <c:v>81</c:v>
                </c:pt>
                <c:pt idx="13">
                  <c:v>81.2</c:v>
                </c:pt>
                <c:pt idx="14">
                  <c:v>81.3</c:v>
                </c:pt>
                <c:pt idx="15">
                  <c:v>80.7</c:v>
                </c:pt>
                <c:pt idx="16">
                  <c:v>81.5</c:v>
                </c:pt>
                <c:pt idx="17">
                  <c:v>81.900000000000006</c:v>
                </c:pt>
                <c:pt idx="1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C-4583-989F-3EF89DB04EEC}"/>
            </c:ext>
          </c:extLst>
        </c:ser>
        <c:ser>
          <c:idx val="1"/>
          <c:order val="1"/>
          <c:tx>
            <c:strRef>
              <c:f>'Ch.4a Government Debt % of GDP'!$C$3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8A-4907-87CA-FEC64002B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'Ch.4a Government Debt % of GDP'!$A$28:$A$46</c:f>
              <c:strCache>
                <c:ptCount val="19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</c:strCache>
            </c:strRef>
          </c:cat>
          <c:val>
            <c:numRef>
              <c:f>'Ch.4a Government Debt % of GDP'!$C$28:$C$46</c:f>
              <c:numCache>
                <c:formatCode>General</c:formatCode>
                <c:ptCount val="19"/>
                <c:pt idx="0">
                  <c:v>87</c:v>
                </c:pt>
                <c:pt idx="1">
                  <c:v>85.9</c:v>
                </c:pt>
                <c:pt idx="2">
                  <c:v>84</c:v>
                </c:pt>
                <c:pt idx="3">
                  <c:v>82.4</c:v>
                </c:pt>
                <c:pt idx="4">
                  <c:v>83.2</c:v>
                </c:pt>
                <c:pt idx="5">
                  <c:v>82.3</c:v>
                </c:pt>
                <c:pt idx="6">
                  <c:v>80.900000000000006</c:v>
                </c:pt>
                <c:pt idx="7">
                  <c:v>78.099999999999994</c:v>
                </c:pt>
                <c:pt idx="8">
                  <c:v>79.900000000000006</c:v>
                </c:pt>
                <c:pt idx="9">
                  <c:v>78.3</c:v>
                </c:pt>
                <c:pt idx="10">
                  <c:v>78.2</c:v>
                </c:pt>
                <c:pt idx="11">
                  <c:v>77.8</c:v>
                </c:pt>
                <c:pt idx="12">
                  <c:v>79.900000000000006</c:v>
                </c:pt>
                <c:pt idx="13">
                  <c:v>81.5</c:v>
                </c:pt>
                <c:pt idx="14">
                  <c:v>81.599999999999994</c:v>
                </c:pt>
                <c:pt idx="15">
                  <c:v>79.900000000000006</c:v>
                </c:pt>
                <c:pt idx="16">
                  <c:v>83</c:v>
                </c:pt>
                <c:pt idx="17">
                  <c:v>82.2</c:v>
                </c:pt>
                <c:pt idx="1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C-4583-989F-3EF89DB04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143167"/>
        <c:axId val="1620147007"/>
      </c:lineChart>
      <c:catAx>
        <c:axId val="162014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20147007"/>
        <c:crosses val="autoZero"/>
        <c:auto val="1"/>
        <c:lblAlgn val="ctr"/>
        <c:lblOffset val="100"/>
        <c:noMultiLvlLbl val="0"/>
      </c:catAx>
      <c:valAx>
        <c:axId val="162014700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20143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>
                <a:effectLst/>
              </a:rPr>
              <a:t>Chart 47: </a:t>
            </a:r>
            <a:r>
              <a:rPr lang="de-DE" sz="1400" b="0" i="0" u="none" strike="noStrike" baseline="0">
                <a:effectLst/>
              </a:rPr>
              <a:t>Supervisory costs  in </a:t>
            </a:r>
            <a:br>
              <a:rPr lang="de-DE" sz="1400" b="0" i="0" u="none" strike="noStrike" baseline="0">
                <a:effectLst/>
              </a:rPr>
            </a:br>
            <a:r>
              <a:rPr lang="de-DE" sz="1400" b="0" i="0" u="none" strike="noStrike" baseline="0">
                <a:effectLst/>
              </a:rPr>
              <a:t>2025, breakdown by accounting </a:t>
            </a:r>
            <a:br>
              <a:rPr lang="de-DE" sz="1400" b="0" i="0" u="none" strike="noStrike" baseline="0">
                <a:effectLst/>
              </a:rPr>
            </a:br>
            <a:r>
              <a:rPr lang="de-DE" sz="1400" b="0" i="0" u="none" strike="noStrike" baseline="0">
                <a:effectLst/>
              </a:rPr>
              <a:t>group (in %)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'Ch. 47 Supervisory costs'!$B$3</c:f>
              <c:strCache>
                <c:ptCount val="1"/>
                <c:pt idx="0">
                  <c:v>breakdown by accounting group (in 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BA8-4F1C-924D-45DDFDDD89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8-4F1C-924D-45DDFDDD89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BA8-4F1C-924D-45DDFDDD89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A8-4F1C-924D-45DDFDDD897D}"/>
              </c:ext>
            </c:extLst>
          </c:dPt>
          <c:dLbls>
            <c:dLbl>
              <c:idx val="0"/>
              <c:layout>
                <c:manualLayout>
                  <c:x val="5.9113290301938071E-2"/>
                  <c:y val="3.63305981446793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A8-4F1C-924D-45DDFDDD897D}"/>
                </c:ext>
              </c:extLst>
            </c:dLbl>
            <c:dLbl>
              <c:idx val="1"/>
              <c:layout>
                <c:manualLayout>
                  <c:x val="-7.2249577035702117E-2"/>
                  <c:y val="2.1798358886807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A8-4F1C-924D-45DDFDDD897D}"/>
                </c:ext>
              </c:extLst>
            </c:dLbl>
            <c:dLbl>
              <c:idx val="2"/>
              <c:layout>
                <c:manualLayout>
                  <c:x val="-4.8166384690468092E-2"/>
                  <c:y val="-5.8128957031486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A8-4F1C-924D-45DDFDDD897D}"/>
                </c:ext>
              </c:extLst>
            </c:dLbl>
            <c:dLbl>
              <c:idx val="3"/>
              <c:layout>
                <c:manualLayout>
                  <c:x val="-2.1893811222940024E-3"/>
                  <c:y val="-8.3560375732762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A8-4F1C-924D-45DDFDDD89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'Ch. 47 Supervisory costs'!$A$4:$A$7</c:f>
              <c:strCache>
                <c:ptCount val="4"/>
                <c:pt idx="0">
                  <c:v>Banking supervision </c:v>
                </c:pt>
                <c:pt idx="1">
                  <c:v>Securities supervision </c:v>
                </c:pt>
                <c:pt idx="2">
                  <c:v>Insurance supervision </c:v>
                </c:pt>
                <c:pt idx="3">
                  <c:v>Pension supervision</c:v>
                </c:pt>
              </c:strCache>
            </c:strRef>
          </c:cat>
          <c:val>
            <c:numRef>
              <c:f>'Ch. 47 Supervisory costs'!$B$4:$B$7</c:f>
              <c:numCache>
                <c:formatCode>General</c:formatCode>
                <c:ptCount val="4"/>
                <c:pt idx="0">
                  <c:v>53.22</c:v>
                </c:pt>
                <c:pt idx="1">
                  <c:v>27.75</c:v>
                </c:pt>
                <c:pt idx="2">
                  <c:v>17.39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8-4F1C-924D-45DDFDDD8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674280426277675E-2"/>
          <c:y val="0.91119257047849977"/>
          <c:w val="0.93065126675523024"/>
          <c:h val="6.7009070634692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4b: </a:t>
            </a:r>
            <a:r>
              <a:rPr lang="de-DE" sz="1400" b="0" i="0" u="none" strike="noStrike" baseline="0"/>
              <a:t>Deficit to GDP (in % of GDP) 2021–2025 (source: Eurostat)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'Ch.4b Deficit to GDP in %'!$C$3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2"/>
              </a:solidFill>
            </a:ln>
            <a:effectLst/>
          </c:spPr>
          <c:invertIfNegative val="0"/>
          <c:cat>
            <c:strRef>
              <c:f>'Ch.4b Deficit to GDP in %'!$A$36:$A$54</c:f>
              <c:strCache>
                <c:ptCount val="19"/>
                <c:pt idx="0">
                  <c:v>2021-Q1</c:v>
                </c:pt>
                <c:pt idx="1">
                  <c:v>2021-Q2</c:v>
                </c:pt>
                <c:pt idx="2">
                  <c:v>2021-Q3</c:v>
                </c:pt>
                <c:pt idx="3">
                  <c:v>2021-Q4</c:v>
                </c:pt>
                <c:pt idx="4">
                  <c:v>2022-Q1</c:v>
                </c:pt>
                <c:pt idx="5">
                  <c:v>2022-Q2</c:v>
                </c:pt>
                <c:pt idx="6">
                  <c:v>2022-Q3</c:v>
                </c:pt>
                <c:pt idx="7">
                  <c:v>2022-Q4</c:v>
                </c:pt>
                <c:pt idx="8">
                  <c:v>2023-Q1</c:v>
                </c:pt>
                <c:pt idx="9">
                  <c:v>2023-Q2</c:v>
                </c:pt>
                <c:pt idx="10">
                  <c:v>2023-Q3</c:v>
                </c:pt>
                <c:pt idx="11">
                  <c:v>2023-Q4</c:v>
                </c:pt>
                <c:pt idx="12">
                  <c:v>2024-Q1</c:v>
                </c:pt>
                <c:pt idx="13">
                  <c:v>2024-Q2</c:v>
                </c:pt>
                <c:pt idx="14">
                  <c:v>2024-Q3</c:v>
                </c:pt>
                <c:pt idx="15">
                  <c:v>2024-Q4</c:v>
                </c:pt>
                <c:pt idx="16">
                  <c:v>2025-Q1</c:v>
                </c:pt>
                <c:pt idx="17">
                  <c:v>2025-Q2</c:v>
                </c:pt>
                <c:pt idx="18">
                  <c:v>2025-Q3</c:v>
                </c:pt>
              </c:strCache>
            </c:strRef>
          </c:cat>
          <c:val>
            <c:numRef>
              <c:f>'Ch.4b Deficit to GDP in %'!$C$36:$C$54</c:f>
              <c:numCache>
                <c:formatCode>General</c:formatCode>
                <c:ptCount val="19"/>
                <c:pt idx="0">
                  <c:v>-11.2</c:v>
                </c:pt>
                <c:pt idx="1">
                  <c:v>-7.3</c:v>
                </c:pt>
                <c:pt idx="2">
                  <c:v>-2.2000000000000002</c:v>
                </c:pt>
                <c:pt idx="3">
                  <c:v>-2.7</c:v>
                </c:pt>
                <c:pt idx="4">
                  <c:v>-3.4</c:v>
                </c:pt>
                <c:pt idx="5">
                  <c:v>-0.7</c:v>
                </c:pt>
                <c:pt idx="6">
                  <c:v>-5</c:v>
                </c:pt>
                <c:pt idx="7">
                  <c:v>-4.5</c:v>
                </c:pt>
                <c:pt idx="8">
                  <c:v>-2.1</c:v>
                </c:pt>
                <c:pt idx="9">
                  <c:v>-2.2000000000000002</c:v>
                </c:pt>
                <c:pt idx="10">
                  <c:v>-3.8</c:v>
                </c:pt>
                <c:pt idx="11">
                  <c:v>-2.2999999999999998</c:v>
                </c:pt>
                <c:pt idx="12">
                  <c:v>-3.3</c:v>
                </c:pt>
                <c:pt idx="13">
                  <c:v>-4.2</c:v>
                </c:pt>
                <c:pt idx="14">
                  <c:v>-5.9</c:v>
                </c:pt>
                <c:pt idx="15">
                  <c:v>-5.3</c:v>
                </c:pt>
                <c:pt idx="16">
                  <c:v>-4.2</c:v>
                </c:pt>
                <c:pt idx="17">
                  <c:v>-4.2</c:v>
                </c:pt>
                <c:pt idx="18">
                  <c:v>-4.8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7-46C0-8A29-849CF753F8FA}"/>
            </c:ext>
          </c:extLst>
        </c:ser>
        <c:ser>
          <c:idx val="0"/>
          <c:order val="1"/>
          <c:tx>
            <c:strRef>
              <c:f>'Ch.4b Deficit to GDP in %'!$B$3</c:f>
              <c:strCache>
                <c:ptCount val="1"/>
                <c:pt idx="0">
                  <c:v>European Union - 27 countries (from 2020)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2"/>
              </a:solidFill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0C6-4676-AF4E-F0E3178558EE}"/>
              </c:ext>
            </c:extLst>
          </c:dPt>
          <c:cat>
            <c:strRef>
              <c:f>'Ch.4b Deficit to GDP in %'!$A$36:$A$54</c:f>
              <c:strCache>
                <c:ptCount val="19"/>
                <c:pt idx="0">
                  <c:v>2021-Q1</c:v>
                </c:pt>
                <c:pt idx="1">
                  <c:v>2021-Q2</c:v>
                </c:pt>
                <c:pt idx="2">
                  <c:v>2021-Q3</c:v>
                </c:pt>
                <c:pt idx="3">
                  <c:v>2021-Q4</c:v>
                </c:pt>
                <c:pt idx="4">
                  <c:v>2022-Q1</c:v>
                </c:pt>
                <c:pt idx="5">
                  <c:v>2022-Q2</c:v>
                </c:pt>
                <c:pt idx="6">
                  <c:v>2022-Q3</c:v>
                </c:pt>
                <c:pt idx="7">
                  <c:v>2022-Q4</c:v>
                </c:pt>
                <c:pt idx="8">
                  <c:v>2023-Q1</c:v>
                </c:pt>
                <c:pt idx="9">
                  <c:v>2023-Q2</c:v>
                </c:pt>
                <c:pt idx="10">
                  <c:v>2023-Q3</c:v>
                </c:pt>
                <c:pt idx="11">
                  <c:v>2023-Q4</c:v>
                </c:pt>
                <c:pt idx="12">
                  <c:v>2024-Q1</c:v>
                </c:pt>
                <c:pt idx="13">
                  <c:v>2024-Q2</c:v>
                </c:pt>
                <c:pt idx="14">
                  <c:v>2024-Q3</c:v>
                </c:pt>
                <c:pt idx="15">
                  <c:v>2024-Q4</c:v>
                </c:pt>
                <c:pt idx="16">
                  <c:v>2025-Q1</c:v>
                </c:pt>
                <c:pt idx="17">
                  <c:v>2025-Q2</c:v>
                </c:pt>
                <c:pt idx="18">
                  <c:v>2025-Q3</c:v>
                </c:pt>
              </c:strCache>
            </c:strRef>
          </c:cat>
          <c:val>
            <c:numRef>
              <c:f>'Ch.4b Deficit to GDP in %'!$B$36:$B$54</c:f>
              <c:numCache>
                <c:formatCode>General</c:formatCode>
                <c:ptCount val="19"/>
                <c:pt idx="0">
                  <c:v>-6.2</c:v>
                </c:pt>
                <c:pt idx="1">
                  <c:v>-5.9</c:v>
                </c:pt>
                <c:pt idx="2">
                  <c:v>-3.5</c:v>
                </c:pt>
                <c:pt idx="3">
                  <c:v>-3.1</c:v>
                </c:pt>
                <c:pt idx="4">
                  <c:v>-2.2999999999999998</c:v>
                </c:pt>
                <c:pt idx="5">
                  <c:v>-2.2000000000000002</c:v>
                </c:pt>
                <c:pt idx="6">
                  <c:v>-3.7</c:v>
                </c:pt>
                <c:pt idx="7">
                  <c:v>-4.4000000000000004</c:v>
                </c:pt>
                <c:pt idx="8">
                  <c:v>-3.1</c:v>
                </c:pt>
                <c:pt idx="9">
                  <c:v>-3.2</c:v>
                </c:pt>
                <c:pt idx="10">
                  <c:v>-3.5</c:v>
                </c:pt>
                <c:pt idx="11">
                  <c:v>-3.9</c:v>
                </c:pt>
                <c:pt idx="12">
                  <c:v>-3</c:v>
                </c:pt>
                <c:pt idx="13">
                  <c:v>-3.2</c:v>
                </c:pt>
                <c:pt idx="14">
                  <c:v>-3</c:v>
                </c:pt>
                <c:pt idx="15">
                  <c:v>-3.4</c:v>
                </c:pt>
                <c:pt idx="16">
                  <c:v>-2.8</c:v>
                </c:pt>
                <c:pt idx="17">
                  <c:v>-2.9</c:v>
                </c:pt>
                <c:pt idx="18">
                  <c:v>-3.2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7-46C0-8A29-849CF753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85599"/>
        <c:axId val="66485119"/>
      </c:barChart>
      <c:catAx>
        <c:axId val="6648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485119"/>
        <c:crosses val="autoZero"/>
        <c:auto val="1"/>
        <c:lblAlgn val="ctr"/>
        <c:lblOffset val="100"/>
        <c:noMultiLvlLbl val="0"/>
      </c:catAx>
      <c:valAx>
        <c:axId val="6648511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48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>
                <a:effectLst/>
              </a:rPr>
              <a:t>Chart 4: </a:t>
            </a:r>
            <a:r>
              <a:rPr lang="de-DE" sz="1400" b="0" i="0" u="none" strike="noStrike" baseline="0">
                <a:effectLst/>
              </a:rPr>
              <a:t>Development of government debt &amp; deficit to GDP (in % of GDP) 2021–2025 (source: Eurostat)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2"/>
          <c:tx>
            <c:strRef>
              <c:f>'Ch. 4a+b '!$E$3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'Ch. 4a+b '!$A$4:$A$22</c:f>
              <c:strCache>
                <c:ptCount val="19"/>
                <c:pt idx="0">
                  <c:v>2021-Q1</c:v>
                </c:pt>
                <c:pt idx="1">
                  <c:v>2021-Q2</c:v>
                </c:pt>
                <c:pt idx="2">
                  <c:v>2021-Q3</c:v>
                </c:pt>
                <c:pt idx="3">
                  <c:v>2021-Q4</c:v>
                </c:pt>
                <c:pt idx="4">
                  <c:v>2022-Q1</c:v>
                </c:pt>
                <c:pt idx="5">
                  <c:v>2022-Q2</c:v>
                </c:pt>
                <c:pt idx="6">
                  <c:v>2022-Q3</c:v>
                </c:pt>
                <c:pt idx="7">
                  <c:v>2022-Q4</c:v>
                </c:pt>
                <c:pt idx="8">
                  <c:v>2023-Q1</c:v>
                </c:pt>
                <c:pt idx="9">
                  <c:v>2023-Q2</c:v>
                </c:pt>
                <c:pt idx="10">
                  <c:v>2023-Q3</c:v>
                </c:pt>
                <c:pt idx="11">
                  <c:v>2023-Q4</c:v>
                </c:pt>
                <c:pt idx="12">
                  <c:v>2024-Q1</c:v>
                </c:pt>
                <c:pt idx="13">
                  <c:v>2024-Q2</c:v>
                </c:pt>
                <c:pt idx="14">
                  <c:v>2024-Q3</c:v>
                </c:pt>
                <c:pt idx="15">
                  <c:v>2024-Q4</c:v>
                </c:pt>
                <c:pt idx="16">
                  <c:v>2025-Q1</c:v>
                </c:pt>
                <c:pt idx="17">
                  <c:v>2025-Q2</c:v>
                </c:pt>
                <c:pt idx="18">
                  <c:v>2025-Q3</c:v>
                </c:pt>
              </c:strCache>
            </c:strRef>
          </c:cat>
          <c:val>
            <c:numRef>
              <c:f>'Ch. 4a+b '!$E$4:$E$22</c:f>
              <c:numCache>
                <c:formatCode>General</c:formatCode>
                <c:ptCount val="19"/>
                <c:pt idx="0">
                  <c:v>-11.2</c:v>
                </c:pt>
                <c:pt idx="1">
                  <c:v>-7.3</c:v>
                </c:pt>
                <c:pt idx="2">
                  <c:v>-2.2000000000000002</c:v>
                </c:pt>
                <c:pt idx="3">
                  <c:v>-2.7</c:v>
                </c:pt>
                <c:pt idx="4">
                  <c:v>-3.4</c:v>
                </c:pt>
                <c:pt idx="5">
                  <c:v>-0.7</c:v>
                </c:pt>
                <c:pt idx="6">
                  <c:v>-5</c:v>
                </c:pt>
                <c:pt idx="7">
                  <c:v>-4.5</c:v>
                </c:pt>
                <c:pt idx="8">
                  <c:v>-2.1</c:v>
                </c:pt>
                <c:pt idx="9">
                  <c:v>-2.2000000000000002</c:v>
                </c:pt>
                <c:pt idx="10">
                  <c:v>-3.8</c:v>
                </c:pt>
                <c:pt idx="11">
                  <c:v>-2.2999999999999998</c:v>
                </c:pt>
                <c:pt idx="12">
                  <c:v>-3.3</c:v>
                </c:pt>
                <c:pt idx="13">
                  <c:v>-4.2</c:v>
                </c:pt>
                <c:pt idx="14">
                  <c:v>-5.9</c:v>
                </c:pt>
                <c:pt idx="15">
                  <c:v>-5.3</c:v>
                </c:pt>
                <c:pt idx="16">
                  <c:v>-4.2</c:v>
                </c:pt>
                <c:pt idx="17">
                  <c:v>-4.2</c:v>
                </c:pt>
                <c:pt idx="18">
                  <c:v>-4.8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9B-45CC-A112-F4E7D245A535}"/>
            </c:ext>
          </c:extLst>
        </c:ser>
        <c:ser>
          <c:idx val="2"/>
          <c:order val="3"/>
          <c:tx>
            <c:strRef>
              <c:f>'Ch. 4a+b '!$D$3</c:f>
              <c:strCache>
                <c:ptCount val="1"/>
                <c:pt idx="0">
                  <c:v>European Union - 27 countries (from 2020)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'Ch. 4a+b '!$A$4:$A$22</c:f>
              <c:strCache>
                <c:ptCount val="19"/>
                <c:pt idx="0">
                  <c:v>2021-Q1</c:v>
                </c:pt>
                <c:pt idx="1">
                  <c:v>2021-Q2</c:v>
                </c:pt>
                <c:pt idx="2">
                  <c:v>2021-Q3</c:v>
                </c:pt>
                <c:pt idx="3">
                  <c:v>2021-Q4</c:v>
                </c:pt>
                <c:pt idx="4">
                  <c:v>2022-Q1</c:v>
                </c:pt>
                <c:pt idx="5">
                  <c:v>2022-Q2</c:v>
                </c:pt>
                <c:pt idx="6">
                  <c:v>2022-Q3</c:v>
                </c:pt>
                <c:pt idx="7">
                  <c:v>2022-Q4</c:v>
                </c:pt>
                <c:pt idx="8">
                  <c:v>2023-Q1</c:v>
                </c:pt>
                <c:pt idx="9">
                  <c:v>2023-Q2</c:v>
                </c:pt>
                <c:pt idx="10">
                  <c:v>2023-Q3</c:v>
                </c:pt>
                <c:pt idx="11">
                  <c:v>2023-Q4</c:v>
                </c:pt>
                <c:pt idx="12">
                  <c:v>2024-Q1</c:v>
                </c:pt>
                <c:pt idx="13">
                  <c:v>2024-Q2</c:v>
                </c:pt>
                <c:pt idx="14">
                  <c:v>2024-Q3</c:v>
                </c:pt>
                <c:pt idx="15">
                  <c:v>2024-Q4</c:v>
                </c:pt>
                <c:pt idx="16">
                  <c:v>2025-Q1</c:v>
                </c:pt>
                <c:pt idx="17">
                  <c:v>2025-Q2</c:v>
                </c:pt>
                <c:pt idx="18">
                  <c:v>2025-Q3</c:v>
                </c:pt>
              </c:strCache>
            </c:strRef>
          </c:cat>
          <c:val>
            <c:numRef>
              <c:f>'Ch. 4a+b '!$D$4:$D$22</c:f>
              <c:numCache>
                <c:formatCode>General</c:formatCode>
                <c:ptCount val="19"/>
                <c:pt idx="0">
                  <c:v>-6.2</c:v>
                </c:pt>
                <c:pt idx="1">
                  <c:v>-5.9</c:v>
                </c:pt>
                <c:pt idx="2">
                  <c:v>-3.5</c:v>
                </c:pt>
                <c:pt idx="3">
                  <c:v>-3.1</c:v>
                </c:pt>
                <c:pt idx="4">
                  <c:v>-2.2999999999999998</c:v>
                </c:pt>
                <c:pt idx="5">
                  <c:v>-2.2000000000000002</c:v>
                </c:pt>
                <c:pt idx="6">
                  <c:v>-3.7</c:v>
                </c:pt>
                <c:pt idx="7">
                  <c:v>-4.4000000000000004</c:v>
                </c:pt>
                <c:pt idx="8">
                  <c:v>-3.1</c:v>
                </c:pt>
                <c:pt idx="9">
                  <c:v>-3.2</c:v>
                </c:pt>
                <c:pt idx="10">
                  <c:v>-3.5</c:v>
                </c:pt>
                <c:pt idx="11">
                  <c:v>-3.9</c:v>
                </c:pt>
                <c:pt idx="12">
                  <c:v>-3</c:v>
                </c:pt>
                <c:pt idx="13">
                  <c:v>-3.2</c:v>
                </c:pt>
                <c:pt idx="14">
                  <c:v>-3</c:v>
                </c:pt>
                <c:pt idx="15">
                  <c:v>-3.4</c:v>
                </c:pt>
                <c:pt idx="16">
                  <c:v>-2.8</c:v>
                </c:pt>
                <c:pt idx="17">
                  <c:v>-2.9</c:v>
                </c:pt>
                <c:pt idx="18">
                  <c:v>-3.2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9B-45CC-A112-F4E7D245A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72718464"/>
        <c:axId val="1772716544"/>
      </c:barChart>
      <c:lineChart>
        <c:grouping val="standard"/>
        <c:varyColors val="0"/>
        <c:ser>
          <c:idx val="1"/>
          <c:order val="0"/>
          <c:tx>
            <c:strRef>
              <c:f>'Ch. 4a+b '!$C$3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9B-45CC-A112-F4E7D245A5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 4a+b '!$A$4:$A$22</c:f>
              <c:strCache>
                <c:ptCount val="19"/>
                <c:pt idx="0">
                  <c:v>2021-Q1</c:v>
                </c:pt>
                <c:pt idx="1">
                  <c:v>2021-Q2</c:v>
                </c:pt>
                <c:pt idx="2">
                  <c:v>2021-Q3</c:v>
                </c:pt>
                <c:pt idx="3">
                  <c:v>2021-Q4</c:v>
                </c:pt>
                <c:pt idx="4">
                  <c:v>2022-Q1</c:v>
                </c:pt>
                <c:pt idx="5">
                  <c:v>2022-Q2</c:v>
                </c:pt>
                <c:pt idx="6">
                  <c:v>2022-Q3</c:v>
                </c:pt>
                <c:pt idx="7">
                  <c:v>2022-Q4</c:v>
                </c:pt>
                <c:pt idx="8">
                  <c:v>2023-Q1</c:v>
                </c:pt>
                <c:pt idx="9">
                  <c:v>2023-Q2</c:v>
                </c:pt>
                <c:pt idx="10">
                  <c:v>2023-Q3</c:v>
                </c:pt>
                <c:pt idx="11">
                  <c:v>2023-Q4</c:v>
                </c:pt>
                <c:pt idx="12">
                  <c:v>2024-Q1</c:v>
                </c:pt>
                <c:pt idx="13">
                  <c:v>2024-Q2</c:v>
                </c:pt>
                <c:pt idx="14">
                  <c:v>2024-Q3</c:v>
                </c:pt>
                <c:pt idx="15">
                  <c:v>2024-Q4</c:v>
                </c:pt>
                <c:pt idx="16">
                  <c:v>2025-Q1</c:v>
                </c:pt>
                <c:pt idx="17">
                  <c:v>2025-Q2</c:v>
                </c:pt>
                <c:pt idx="18">
                  <c:v>2025-Q3</c:v>
                </c:pt>
              </c:strCache>
            </c:strRef>
          </c:cat>
          <c:val>
            <c:numRef>
              <c:f>'Ch. 4a+b '!$C$4:$C$22</c:f>
              <c:numCache>
                <c:formatCode>General</c:formatCode>
                <c:ptCount val="19"/>
                <c:pt idx="0">
                  <c:v>87</c:v>
                </c:pt>
                <c:pt idx="1">
                  <c:v>85.9</c:v>
                </c:pt>
                <c:pt idx="2">
                  <c:v>84</c:v>
                </c:pt>
                <c:pt idx="3">
                  <c:v>82.4</c:v>
                </c:pt>
                <c:pt idx="4">
                  <c:v>83.2</c:v>
                </c:pt>
                <c:pt idx="5">
                  <c:v>82.3</c:v>
                </c:pt>
                <c:pt idx="6">
                  <c:v>80.900000000000006</c:v>
                </c:pt>
                <c:pt idx="7">
                  <c:v>78.099999999999994</c:v>
                </c:pt>
                <c:pt idx="8">
                  <c:v>79.900000000000006</c:v>
                </c:pt>
                <c:pt idx="9">
                  <c:v>78.3</c:v>
                </c:pt>
                <c:pt idx="10">
                  <c:v>78.2</c:v>
                </c:pt>
                <c:pt idx="11">
                  <c:v>77.8</c:v>
                </c:pt>
                <c:pt idx="12">
                  <c:v>79.900000000000006</c:v>
                </c:pt>
                <c:pt idx="13">
                  <c:v>81.5</c:v>
                </c:pt>
                <c:pt idx="14">
                  <c:v>81.599999999999994</c:v>
                </c:pt>
                <c:pt idx="15">
                  <c:v>79.900000000000006</c:v>
                </c:pt>
                <c:pt idx="16">
                  <c:v>83</c:v>
                </c:pt>
                <c:pt idx="17">
                  <c:v>82.2</c:v>
                </c:pt>
                <c:pt idx="1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B-45CC-A112-F4E7D245A535}"/>
            </c:ext>
          </c:extLst>
        </c:ser>
        <c:ser>
          <c:idx val="0"/>
          <c:order val="1"/>
          <c:tx>
            <c:strRef>
              <c:f>'Ch. 4a+b '!$B$3</c:f>
              <c:strCache>
                <c:ptCount val="1"/>
                <c:pt idx="0">
                  <c:v>European Union - 27 countries (from 2020)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9B-45CC-A112-F4E7D245A5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 4a+b '!$A$4:$A$22</c:f>
              <c:strCache>
                <c:ptCount val="19"/>
                <c:pt idx="0">
                  <c:v>2021-Q1</c:v>
                </c:pt>
                <c:pt idx="1">
                  <c:v>2021-Q2</c:v>
                </c:pt>
                <c:pt idx="2">
                  <c:v>2021-Q3</c:v>
                </c:pt>
                <c:pt idx="3">
                  <c:v>2021-Q4</c:v>
                </c:pt>
                <c:pt idx="4">
                  <c:v>2022-Q1</c:v>
                </c:pt>
                <c:pt idx="5">
                  <c:v>2022-Q2</c:v>
                </c:pt>
                <c:pt idx="6">
                  <c:v>2022-Q3</c:v>
                </c:pt>
                <c:pt idx="7">
                  <c:v>2022-Q4</c:v>
                </c:pt>
                <c:pt idx="8">
                  <c:v>2023-Q1</c:v>
                </c:pt>
                <c:pt idx="9">
                  <c:v>2023-Q2</c:v>
                </c:pt>
                <c:pt idx="10">
                  <c:v>2023-Q3</c:v>
                </c:pt>
                <c:pt idx="11">
                  <c:v>2023-Q4</c:v>
                </c:pt>
                <c:pt idx="12">
                  <c:v>2024-Q1</c:v>
                </c:pt>
                <c:pt idx="13">
                  <c:v>2024-Q2</c:v>
                </c:pt>
                <c:pt idx="14">
                  <c:v>2024-Q3</c:v>
                </c:pt>
                <c:pt idx="15">
                  <c:v>2024-Q4</c:v>
                </c:pt>
                <c:pt idx="16">
                  <c:v>2025-Q1</c:v>
                </c:pt>
                <c:pt idx="17">
                  <c:v>2025-Q2</c:v>
                </c:pt>
                <c:pt idx="18">
                  <c:v>2025-Q3</c:v>
                </c:pt>
              </c:strCache>
            </c:strRef>
          </c:cat>
          <c:val>
            <c:numRef>
              <c:f>'Ch. 4a+b '!$B$4:$B$22</c:f>
              <c:numCache>
                <c:formatCode>General</c:formatCode>
                <c:ptCount val="19"/>
                <c:pt idx="0">
                  <c:v>91.5</c:v>
                </c:pt>
                <c:pt idx="1">
                  <c:v>89.7</c:v>
                </c:pt>
                <c:pt idx="2">
                  <c:v>88.7</c:v>
                </c:pt>
                <c:pt idx="3">
                  <c:v>86.7</c:v>
                </c:pt>
                <c:pt idx="4">
                  <c:v>86.2</c:v>
                </c:pt>
                <c:pt idx="5">
                  <c:v>85</c:v>
                </c:pt>
                <c:pt idx="6">
                  <c:v>83.5</c:v>
                </c:pt>
                <c:pt idx="7">
                  <c:v>82.3</c:v>
                </c:pt>
                <c:pt idx="8">
                  <c:v>82.2</c:v>
                </c:pt>
                <c:pt idx="9">
                  <c:v>81.7</c:v>
                </c:pt>
                <c:pt idx="10">
                  <c:v>81.2</c:v>
                </c:pt>
                <c:pt idx="11">
                  <c:v>80.5</c:v>
                </c:pt>
                <c:pt idx="12">
                  <c:v>81</c:v>
                </c:pt>
                <c:pt idx="13">
                  <c:v>81.2</c:v>
                </c:pt>
                <c:pt idx="14">
                  <c:v>81.3</c:v>
                </c:pt>
                <c:pt idx="15">
                  <c:v>80.7</c:v>
                </c:pt>
                <c:pt idx="16">
                  <c:v>81.5</c:v>
                </c:pt>
                <c:pt idx="17">
                  <c:v>81.900000000000006</c:v>
                </c:pt>
                <c:pt idx="1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B-45CC-A112-F4E7D245A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712224"/>
        <c:axId val="1772706464"/>
      </c:lineChart>
      <c:catAx>
        <c:axId val="17727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2706464"/>
        <c:crosses val="autoZero"/>
        <c:auto val="1"/>
        <c:lblAlgn val="ctr"/>
        <c:lblOffset val="100"/>
        <c:noMultiLvlLbl val="0"/>
      </c:catAx>
      <c:valAx>
        <c:axId val="1772706464"/>
        <c:scaling>
          <c:orientation val="minMax"/>
          <c:max val="90"/>
          <c:min val="3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2712224"/>
        <c:crosses val="autoZero"/>
        <c:crossBetween val="between"/>
      </c:valAx>
      <c:valAx>
        <c:axId val="1772716544"/>
        <c:scaling>
          <c:orientation val="minMax"/>
          <c:max val="50"/>
          <c:min val="-1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2718464"/>
        <c:crosses val="max"/>
        <c:crossBetween val="between"/>
      </c:valAx>
      <c:catAx>
        <c:axId val="1772718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2716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5: </a:t>
            </a:r>
            <a:r>
              <a:rPr lang="de-DE" sz="1400" b="0" i="0" u="none" strike="noStrike" baseline="0"/>
              <a:t>Development of inflation 2021–2025 (in %, source: Eurostat)</a:t>
            </a:r>
            <a:endParaRPr lang="de-DE"/>
          </a:p>
        </c:rich>
      </c:tx>
      <c:layout>
        <c:manualLayout>
          <c:xMode val="edge"/>
          <c:yMode val="edge"/>
          <c:x val="9.8413169815045096E-2"/>
          <c:y val="1.95599022004889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'Ch.5 Development of inflation '!$B$3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9F-420F-AC0E-C20E7C81D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'Ch.5 Development of inflation '!$A$4:$A$63</c:f>
              <c:strCache>
                <c:ptCount val="60"/>
                <c:pt idx="0">
                  <c:v>Jan 2021</c:v>
                </c:pt>
                <c:pt idx="1">
                  <c:v>Feb 2021</c:v>
                </c:pt>
                <c:pt idx="2">
                  <c:v>Mar 2021</c:v>
                </c:pt>
                <c:pt idx="3">
                  <c:v>Apr 2021</c:v>
                </c:pt>
                <c:pt idx="4">
                  <c:v>May 2021</c:v>
                </c:pt>
                <c:pt idx="5">
                  <c:v>Jun 2021</c:v>
                </c:pt>
                <c:pt idx="6">
                  <c:v>Jul 2021</c:v>
                </c:pt>
                <c:pt idx="7">
                  <c:v>Aug 2021</c:v>
                </c:pt>
                <c:pt idx="8">
                  <c:v>Sep 2021</c:v>
                </c:pt>
                <c:pt idx="9">
                  <c:v>Oct 2021</c:v>
                </c:pt>
                <c:pt idx="10">
                  <c:v>Nov 2021</c:v>
                </c:pt>
                <c:pt idx="11">
                  <c:v>Dec 2021</c:v>
                </c:pt>
                <c:pt idx="12">
                  <c:v>Jan 2022</c:v>
                </c:pt>
                <c:pt idx="13">
                  <c:v>Feb 2022</c:v>
                </c:pt>
                <c:pt idx="14">
                  <c:v>Mar 2022</c:v>
                </c:pt>
                <c:pt idx="15">
                  <c:v>Apr 2022</c:v>
                </c:pt>
                <c:pt idx="16">
                  <c:v>May 2022</c:v>
                </c:pt>
                <c:pt idx="17">
                  <c:v>Jun 2022</c:v>
                </c:pt>
                <c:pt idx="18">
                  <c:v>Jul 2022</c:v>
                </c:pt>
                <c:pt idx="19">
                  <c:v>Aug 2022</c:v>
                </c:pt>
                <c:pt idx="20">
                  <c:v>Sep 2022</c:v>
                </c:pt>
                <c:pt idx="21">
                  <c:v>Oct 2022</c:v>
                </c:pt>
                <c:pt idx="22">
                  <c:v>Nov 2022</c:v>
                </c:pt>
                <c:pt idx="23">
                  <c:v>Dec 2022</c:v>
                </c:pt>
                <c:pt idx="24">
                  <c:v>Jan 2023</c:v>
                </c:pt>
                <c:pt idx="25">
                  <c:v>Feb 2023</c:v>
                </c:pt>
                <c:pt idx="26">
                  <c:v>Mar 2023</c:v>
                </c:pt>
                <c:pt idx="27">
                  <c:v>Apr 2023</c:v>
                </c:pt>
                <c:pt idx="28">
                  <c:v>May 2023</c:v>
                </c:pt>
                <c:pt idx="29">
                  <c:v>Jun 2023</c:v>
                </c:pt>
                <c:pt idx="30">
                  <c:v>Jul 2023</c:v>
                </c:pt>
                <c:pt idx="31">
                  <c:v>Aug 2023</c:v>
                </c:pt>
                <c:pt idx="32">
                  <c:v>Sep 2023</c:v>
                </c:pt>
                <c:pt idx="33">
                  <c:v>Oct 2023</c:v>
                </c:pt>
                <c:pt idx="34">
                  <c:v>Nov 2023</c:v>
                </c:pt>
                <c:pt idx="35">
                  <c:v>Dec 2023</c:v>
                </c:pt>
                <c:pt idx="36">
                  <c:v>Jan 2024</c:v>
                </c:pt>
                <c:pt idx="37">
                  <c:v>Feb 2024</c:v>
                </c:pt>
                <c:pt idx="38">
                  <c:v>Mar 2024</c:v>
                </c:pt>
                <c:pt idx="39">
                  <c:v>Apr 2024</c:v>
                </c:pt>
                <c:pt idx="40">
                  <c:v>May 2024</c:v>
                </c:pt>
                <c:pt idx="41">
                  <c:v>Jun 2024</c:v>
                </c:pt>
                <c:pt idx="42">
                  <c:v>Jul 2024</c:v>
                </c:pt>
                <c:pt idx="43">
                  <c:v>Aug 2024</c:v>
                </c:pt>
                <c:pt idx="44">
                  <c:v>Sep 2024</c:v>
                </c:pt>
                <c:pt idx="45">
                  <c:v>Oct 2024</c:v>
                </c:pt>
                <c:pt idx="46">
                  <c:v>Nov 2024</c:v>
                </c:pt>
                <c:pt idx="47">
                  <c:v>Dec 2024</c:v>
                </c:pt>
                <c:pt idx="48">
                  <c:v>Jan 2025</c:v>
                </c:pt>
                <c:pt idx="49">
                  <c:v>Feb 2025</c:v>
                </c:pt>
                <c:pt idx="50">
                  <c:v>Mar 2025</c:v>
                </c:pt>
                <c:pt idx="51">
                  <c:v>Apr 2025</c:v>
                </c:pt>
                <c:pt idx="52">
                  <c:v>May 2025</c:v>
                </c:pt>
                <c:pt idx="53">
                  <c:v>Jun 2025</c:v>
                </c:pt>
                <c:pt idx="54">
                  <c:v>Jul 2025</c:v>
                </c:pt>
                <c:pt idx="55">
                  <c:v>Aug 2025</c:v>
                </c:pt>
                <c:pt idx="56">
                  <c:v>Sep 2025</c:v>
                </c:pt>
                <c:pt idx="57">
                  <c:v>Oct 2025</c:v>
                </c:pt>
                <c:pt idx="58">
                  <c:v>Nov 2025</c:v>
                </c:pt>
                <c:pt idx="59">
                  <c:v>Dec 2025</c:v>
                </c:pt>
              </c:strCache>
            </c:strRef>
          </c:cat>
          <c:val>
            <c:numRef>
              <c:f>'Ch.5 Development of inflation '!$B$4:$B$63</c:f>
              <c:numCache>
                <c:formatCode>General</c:formatCode>
                <c:ptCount val="60"/>
                <c:pt idx="0">
                  <c:v>1.1000000000000001</c:v>
                </c:pt>
                <c:pt idx="1">
                  <c:v>1.4</c:v>
                </c:pt>
                <c:pt idx="2">
                  <c:v>2</c:v>
                </c:pt>
                <c:pt idx="3">
                  <c:v>1.9</c:v>
                </c:pt>
                <c:pt idx="4">
                  <c:v>3</c:v>
                </c:pt>
                <c:pt idx="5">
                  <c:v>2.8</c:v>
                </c:pt>
                <c:pt idx="6">
                  <c:v>2.8</c:v>
                </c:pt>
                <c:pt idx="7">
                  <c:v>3.2</c:v>
                </c:pt>
                <c:pt idx="8">
                  <c:v>3.3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3.8</c:v>
                </c:pt>
                <c:pt idx="12">
                  <c:v>4.5</c:v>
                </c:pt>
                <c:pt idx="13">
                  <c:v>5.5</c:v>
                </c:pt>
                <c:pt idx="14">
                  <c:v>6.6</c:v>
                </c:pt>
                <c:pt idx="15">
                  <c:v>7.1</c:v>
                </c:pt>
                <c:pt idx="16">
                  <c:v>7.7</c:v>
                </c:pt>
                <c:pt idx="17">
                  <c:v>8.6999999999999993</c:v>
                </c:pt>
                <c:pt idx="18">
                  <c:v>9.4</c:v>
                </c:pt>
                <c:pt idx="19">
                  <c:v>9.3000000000000007</c:v>
                </c:pt>
                <c:pt idx="20">
                  <c:v>11</c:v>
                </c:pt>
                <c:pt idx="21">
                  <c:v>11.6</c:v>
                </c:pt>
                <c:pt idx="22">
                  <c:v>11.2</c:v>
                </c:pt>
                <c:pt idx="23">
                  <c:v>10.5</c:v>
                </c:pt>
                <c:pt idx="24">
                  <c:v>11.6</c:v>
                </c:pt>
                <c:pt idx="25">
                  <c:v>11</c:v>
                </c:pt>
                <c:pt idx="26">
                  <c:v>9.1999999999999993</c:v>
                </c:pt>
                <c:pt idx="27">
                  <c:v>9.4</c:v>
                </c:pt>
                <c:pt idx="28">
                  <c:v>8.6999999999999993</c:v>
                </c:pt>
                <c:pt idx="29">
                  <c:v>7.8</c:v>
                </c:pt>
                <c:pt idx="30">
                  <c:v>7</c:v>
                </c:pt>
                <c:pt idx="31">
                  <c:v>7.5</c:v>
                </c:pt>
                <c:pt idx="32">
                  <c:v>5.8</c:v>
                </c:pt>
                <c:pt idx="33">
                  <c:v>4.9000000000000004</c:v>
                </c:pt>
                <c:pt idx="34">
                  <c:v>4.9000000000000004</c:v>
                </c:pt>
                <c:pt idx="35">
                  <c:v>5.7</c:v>
                </c:pt>
                <c:pt idx="36">
                  <c:v>4.3</c:v>
                </c:pt>
                <c:pt idx="37">
                  <c:v>4</c:v>
                </c:pt>
                <c:pt idx="38">
                  <c:v>4.0999999999999996</c:v>
                </c:pt>
                <c:pt idx="39">
                  <c:v>3.4</c:v>
                </c:pt>
                <c:pt idx="40">
                  <c:v>3.3</c:v>
                </c:pt>
                <c:pt idx="41">
                  <c:v>3.1</c:v>
                </c:pt>
                <c:pt idx="42">
                  <c:v>2.9</c:v>
                </c:pt>
                <c:pt idx="43">
                  <c:v>2.4</c:v>
                </c:pt>
                <c:pt idx="44">
                  <c:v>1.8</c:v>
                </c:pt>
                <c:pt idx="45">
                  <c:v>1.8</c:v>
                </c:pt>
                <c:pt idx="46">
                  <c:v>1.9</c:v>
                </c:pt>
                <c:pt idx="47">
                  <c:v>2.1</c:v>
                </c:pt>
                <c:pt idx="48">
                  <c:v>3.4</c:v>
                </c:pt>
                <c:pt idx="49">
                  <c:v>3.4</c:v>
                </c:pt>
                <c:pt idx="50">
                  <c:v>3.1</c:v>
                </c:pt>
                <c:pt idx="51">
                  <c:v>3.3</c:v>
                </c:pt>
                <c:pt idx="52">
                  <c:v>3</c:v>
                </c:pt>
                <c:pt idx="53">
                  <c:v>3.2</c:v>
                </c:pt>
                <c:pt idx="54">
                  <c:v>3.7</c:v>
                </c:pt>
                <c:pt idx="55">
                  <c:v>4.0999999999999996</c:v>
                </c:pt>
                <c:pt idx="56">
                  <c:v>3.9</c:v>
                </c:pt>
                <c:pt idx="57">
                  <c:v>4</c:v>
                </c:pt>
                <c:pt idx="58">
                  <c:v>4</c:v>
                </c:pt>
                <c:pt idx="59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0-4C3D-86FA-4CC0288583D6}"/>
            </c:ext>
          </c:extLst>
        </c:ser>
        <c:ser>
          <c:idx val="5"/>
          <c:order val="5"/>
          <c:tx>
            <c:strRef>
              <c:f>'Ch.5 Development of inflation '!$G$3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layout>
                <c:manualLayout>
                  <c:x val="-9.4002454238674704E-3"/>
                  <c:y val="-2.3748852909278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9F-420F-AC0E-C20E7C81D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'Ch.5 Development of inflation '!$A$4:$A$63</c:f>
              <c:strCache>
                <c:ptCount val="60"/>
                <c:pt idx="0">
                  <c:v>Jan 2021</c:v>
                </c:pt>
                <c:pt idx="1">
                  <c:v>Feb 2021</c:v>
                </c:pt>
                <c:pt idx="2">
                  <c:v>Mar 2021</c:v>
                </c:pt>
                <c:pt idx="3">
                  <c:v>Apr 2021</c:v>
                </c:pt>
                <c:pt idx="4">
                  <c:v>May 2021</c:v>
                </c:pt>
                <c:pt idx="5">
                  <c:v>Jun 2021</c:v>
                </c:pt>
                <c:pt idx="6">
                  <c:v>Jul 2021</c:v>
                </c:pt>
                <c:pt idx="7">
                  <c:v>Aug 2021</c:v>
                </c:pt>
                <c:pt idx="8">
                  <c:v>Sep 2021</c:v>
                </c:pt>
                <c:pt idx="9">
                  <c:v>Oct 2021</c:v>
                </c:pt>
                <c:pt idx="10">
                  <c:v>Nov 2021</c:v>
                </c:pt>
                <c:pt idx="11">
                  <c:v>Dec 2021</c:v>
                </c:pt>
                <c:pt idx="12">
                  <c:v>Jan 2022</c:v>
                </c:pt>
                <c:pt idx="13">
                  <c:v>Feb 2022</c:v>
                </c:pt>
                <c:pt idx="14">
                  <c:v>Mar 2022</c:v>
                </c:pt>
                <c:pt idx="15">
                  <c:v>Apr 2022</c:v>
                </c:pt>
                <c:pt idx="16">
                  <c:v>May 2022</c:v>
                </c:pt>
                <c:pt idx="17">
                  <c:v>Jun 2022</c:v>
                </c:pt>
                <c:pt idx="18">
                  <c:v>Jul 2022</c:v>
                </c:pt>
                <c:pt idx="19">
                  <c:v>Aug 2022</c:v>
                </c:pt>
                <c:pt idx="20">
                  <c:v>Sep 2022</c:v>
                </c:pt>
                <c:pt idx="21">
                  <c:v>Oct 2022</c:v>
                </c:pt>
                <c:pt idx="22">
                  <c:v>Nov 2022</c:v>
                </c:pt>
                <c:pt idx="23">
                  <c:v>Dec 2022</c:v>
                </c:pt>
                <c:pt idx="24">
                  <c:v>Jan 2023</c:v>
                </c:pt>
                <c:pt idx="25">
                  <c:v>Feb 2023</c:v>
                </c:pt>
                <c:pt idx="26">
                  <c:v>Mar 2023</c:v>
                </c:pt>
                <c:pt idx="27">
                  <c:v>Apr 2023</c:v>
                </c:pt>
                <c:pt idx="28">
                  <c:v>May 2023</c:v>
                </c:pt>
                <c:pt idx="29">
                  <c:v>Jun 2023</c:v>
                </c:pt>
                <c:pt idx="30">
                  <c:v>Jul 2023</c:v>
                </c:pt>
                <c:pt idx="31">
                  <c:v>Aug 2023</c:v>
                </c:pt>
                <c:pt idx="32">
                  <c:v>Sep 2023</c:v>
                </c:pt>
                <c:pt idx="33">
                  <c:v>Oct 2023</c:v>
                </c:pt>
                <c:pt idx="34">
                  <c:v>Nov 2023</c:v>
                </c:pt>
                <c:pt idx="35">
                  <c:v>Dec 2023</c:v>
                </c:pt>
                <c:pt idx="36">
                  <c:v>Jan 2024</c:v>
                </c:pt>
                <c:pt idx="37">
                  <c:v>Feb 2024</c:v>
                </c:pt>
                <c:pt idx="38">
                  <c:v>Mar 2024</c:v>
                </c:pt>
                <c:pt idx="39">
                  <c:v>Apr 2024</c:v>
                </c:pt>
                <c:pt idx="40">
                  <c:v>May 2024</c:v>
                </c:pt>
                <c:pt idx="41">
                  <c:v>Jun 2024</c:v>
                </c:pt>
                <c:pt idx="42">
                  <c:v>Jul 2024</c:v>
                </c:pt>
                <c:pt idx="43">
                  <c:v>Aug 2024</c:v>
                </c:pt>
                <c:pt idx="44">
                  <c:v>Sep 2024</c:v>
                </c:pt>
                <c:pt idx="45">
                  <c:v>Oct 2024</c:v>
                </c:pt>
                <c:pt idx="46">
                  <c:v>Nov 2024</c:v>
                </c:pt>
                <c:pt idx="47">
                  <c:v>Dec 2024</c:v>
                </c:pt>
                <c:pt idx="48">
                  <c:v>Jan 2025</c:v>
                </c:pt>
                <c:pt idx="49">
                  <c:v>Feb 2025</c:v>
                </c:pt>
                <c:pt idx="50">
                  <c:v>Mar 2025</c:v>
                </c:pt>
                <c:pt idx="51">
                  <c:v>Apr 2025</c:v>
                </c:pt>
                <c:pt idx="52">
                  <c:v>May 2025</c:v>
                </c:pt>
                <c:pt idx="53">
                  <c:v>Jun 2025</c:v>
                </c:pt>
                <c:pt idx="54">
                  <c:v>Jul 2025</c:v>
                </c:pt>
                <c:pt idx="55">
                  <c:v>Aug 2025</c:v>
                </c:pt>
                <c:pt idx="56">
                  <c:v>Sep 2025</c:v>
                </c:pt>
                <c:pt idx="57">
                  <c:v>Oct 2025</c:v>
                </c:pt>
                <c:pt idx="58">
                  <c:v>Nov 2025</c:v>
                </c:pt>
                <c:pt idx="59">
                  <c:v>Dec 2025</c:v>
                </c:pt>
              </c:strCache>
            </c:strRef>
          </c:cat>
          <c:val>
            <c:numRef>
              <c:f>'Ch.5 Development of inflation '!$G$4:$G$63</c:f>
              <c:numCache>
                <c:formatCode>General</c:formatCode>
                <c:ptCount val="60"/>
                <c:pt idx="0">
                  <c:v>1.2</c:v>
                </c:pt>
                <c:pt idx="1">
                  <c:v>1.3</c:v>
                </c:pt>
                <c:pt idx="2">
                  <c:v>1.7</c:v>
                </c:pt>
                <c:pt idx="3">
                  <c:v>2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2.5</c:v>
                </c:pt>
                <c:pt idx="7">
                  <c:v>3.2</c:v>
                </c:pt>
                <c:pt idx="8">
                  <c:v>3.6</c:v>
                </c:pt>
                <c:pt idx="9">
                  <c:v>4.4000000000000004</c:v>
                </c:pt>
                <c:pt idx="10">
                  <c:v>5.2</c:v>
                </c:pt>
                <c:pt idx="11">
                  <c:v>5.3</c:v>
                </c:pt>
                <c:pt idx="12">
                  <c:v>5.6</c:v>
                </c:pt>
                <c:pt idx="13">
                  <c:v>6.2</c:v>
                </c:pt>
                <c:pt idx="14">
                  <c:v>7.8</c:v>
                </c:pt>
                <c:pt idx="15">
                  <c:v>8.1</c:v>
                </c:pt>
                <c:pt idx="16">
                  <c:v>8.8000000000000007</c:v>
                </c:pt>
                <c:pt idx="17">
                  <c:v>9.6</c:v>
                </c:pt>
                <c:pt idx="18">
                  <c:v>9.8000000000000007</c:v>
                </c:pt>
                <c:pt idx="19">
                  <c:v>10.1</c:v>
                </c:pt>
                <c:pt idx="20">
                  <c:v>10.9</c:v>
                </c:pt>
                <c:pt idx="21">
                  <c:v>11.5</c:v>
                </c:pt>
                <c:pt idx="22">
                  <c:v>11.1</c:v>
                </c:pt>
                <c:pt idx="23">
                  <c:v>10.4</c:v>
                </c:pt>
                <c:pt idx="24">
                  <c:v>10</c:v>
                </c:pt>
                <c:pt idx="25">
                  <c:v>9.9</c:v>
                </c:pt>
                <c:pt idx="26">
                  <c:v>8.3000000000000007</c:v>
                </c:pt>
                <c:pt idx="27">
                  <c:v>8.1</c:v>
                </c:pt>
                <c:pt idx="28">
                  <c:v>7.1</c:v>
                </c:pt>
                <c:pt idx="29">
                  <c:v>6.4</c:v>
                </c:pt>
                <c:pt idx="30">
                  <c:v>6.1</c:v>
                </c:pt>
                <c:pt idx="31">
                  <c:v>5.9</c:v>
                </c:pt>
                <c:pt idx="32">
                  <c:v>4.9000000000000004</c:v>
                </c:pt>
                <c:pt idx="33">
                  <c:v>3.6</c:v>
                </c:pt>
                <c:pt idx="34">
                  <c:v>3.1</c:v>
                </c:pt>
                <c:pt idx="35">
                  <c:v>3.4</c:v>
                </c:pt>
                <c:pt idx="36">
                  <c:v>3.1</c:v>
                </c:pt>
                <c:pt idx="37">
                  <c:v>2.8</c:v>
                </c:pt>
                <c:pt idx="38">
                  <c:v>2.6</c:v>
                </c:pt>
                <c:pt idx="39">
                  <c:v>2.6</c:v>
                </c:pt>
                <c:pt idx="40">
                  <c:v>2.7</c:v>
                </c:pt>
                <c:pt idx="41">
                  <c:v>2.6</c:v>
                </c:pt>
                <c:pt idx="42">
                  <c:v>2.8</c:v>
                </c:pt>
                <c:pt idx="43">
                  <c:v>2.4</c:v>
                </c:pt>
                <c:pt idx="44">
                  <c:v>2.1</c:v>
                </c:pt>
                <c:pt idx="45">
                  <c:v>2.2999999999999998</c:v>
                </c:pt>
                <c:pt idx="46">
                  <c:v>2.5</c:v>
                </c:pt>
                <c:pt idx="47">
                  <c:v>2.7</c:v>
                </c:pt>
                <c:pt idx="48">
                  <c:v>2.8</c:v>
                </c:pt>
                <c:pt idx="49">
                  <c:v>2.7</c:v>
                </c:pt>
                <c:pt idx="50">
                  <c:v>2.5</c:v>
                </c:pt>
                <c:pt idx="51">
                  <c:v>2.4</c:v>
                </c:pt>
                <c:pt idx="52">
                  <c:v>2.2000000000000002</c:v>
                </c:pt>
                <c:pt idx="53">
                  <c:v>2.2999999999999998</c:v>
                </c:pt>
                <c:pt idx="54">
                  <c:v>2.4</c:v>
                </c:pt>
                <c:pt idx="55">
                  <c:v>2.4</c:v>
                </c:pt>
                <c:pt idx="56">
                  <c:v>2.6</c:v>
                </c:pt>
                <c:pt idx="57">
                  <c:v>2.5</c:v>
                </c:pt>
                <c:pt idx="58">
                  <c:v>2.4</c:v>
                </c:pt>
                <c:pt idx="59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D0-4C3D-86FA-4CC028858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004335"/>
        <c:axId val="55800577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'Ch.5 Development of inflation '!$C$3</c15:sqref>
                        </c15:formulaRef>
                      </c:ext>
                    </c:extLst>
                    <c:strCache>
                      <c:ptCount val="1"/>
                      <c:pt idx="0">
                        <c:v>Germany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'Ch.5 Development of inflation '!$A$4:$A$63</c15:sqref>
                        </c15:formulaRef>
                      </c:ext>
                    </c:extLst>
                    <c:strCache>
                      <c:ptCount val="60"/>
                      <c:pt idx="0">
                        <c:v>Jan 2021</c:v>
                      </c:pt>
                      <c:pt idx="1">
                        <c:v>Feb 2021</c:v>
                      </c:pt>
                      <c:pt idx="2">
                        <c:v>Mar 2021</c:v>
                      </c:pt>
                      <c:pt idx="3">
                        <c:v>Apr 2021</c:v>
                      </c:pt>
                      <c:pt idx="4">
                        <c:v>May 2021</c:v>
                      </c:pt>
                      <c:pt idx="5">
                        <c:v>Jun 2021</c:v>
                      </c:pt>
                      <c:pt idx="6">
                        <c:v>Jul 2021</c:v>
                      </c:pt>
                      <c:pt idx="7">
                        <c:v>Aug 2021</c:v>
                      </c:pt>
                      <c:pt idx="8">
                        <c:v>Sep 2021</c:v>
                      </c:pt>
                      <c:pt idx="9">
                        <c:v>Oct 2021</c:v>
                      </c:pt>
                      <c:pt idx="10">
                        <c:v>Nov 2021</c:v>
                      </c:pt>
                      <c:pt idx="11">
                        <c:v>Dec 2021</c:v>
                      </c:pt>
                      <c:pt idx="12">
                        <c:v>Jan 2022</c:v>
                      </c:pt>
                      <c:pt idx="13">
                        <c:v>Feb 2022</c:v>
                      </c:pt>
                      <c:pt idx="14">
                        <c:v>Mar 2022</c:v>
                      </c:pt>
                      <c:pt idx="15">
                        <c:v>Apr 2022</c:v>
                      </c:pt>
                      <c:pt idx="16">
                        <c:v>May 2022</c:v>
                      </c:pt>
                      <c:pt idx="17">
                        <c:v>Jun 2022</c:v>
                      </c:pt>
                      <c:pt idx="18">
                        <c:v>Jul 2022</c:v>
                      </c:pt>
                      <c:pt idx="19">
                        <c:v>Aug 2022</c:v>
                      </c:pt>
                      <c:pt idx="20">
                        <c:v>Sep 2022</c:v>
                      </c:pt>
                      <c:pt idx="21">
                        <c:v>Oct 2022</c:v>
                      </c:pt>
                      <c:pt idx="22">
                        <c:v>Nov 2022</c:v>
                      </c:pt>
                      <c:pt idx="23">
                        <c:v>Dec 2022</c:v>
                      </c:pt>
                      <c:pt idx="24">
                        <c:v>Jan 2023</c:v>
                      </c:pt>
                      <c:pt idx="25">
                        <c:v>Feb 2023</c:v>
                      </c:pt>
                      <c:pt idx="26">
                        <c:v>Mar 2023</c:v>
                      </c:pt>
                      <c:pt idx="27">
                        <c:v>Apr 2023</c:v>
                      </c:pt>
                      <c:pt idx="28">
                        <c:v>May 2023</c:v>
                      </c:pt>
                      <c:pt idx="29">
                        <c:v>Jun 2023</c:v>
                      </c:pt>
                      <c:pt idx="30">
                        <c:v>Jul 2023</c:v>
                      </c:pt>
                      <c:pt idx="31">
                        <c:v>Aug 2023</c:v>
                      </c:pt>
                      <c:pt idx="32">
                        <c:v>Sep 2023</c:v>
                      </c:pt>
                      <c:pt idx="33">
                        <c:v>Oct 2023</c:v>
                      </c:pt>
                      <c:pt idx="34">
                        <c:v>Nov 2023</c:v>
                      </c:pt>
                      <c:pt idx="35">
                        <c:v>Dec 2023</c:v>
                      </c:pt>
                      <c:pt idx="36">
                        <c:v>Jan 2024</c:v>
                      </c:pt>
                      <c:pt idx="37">
                        <c:v>Feb 2024</c:v>
                      </c:pt>
                      <c:pt idx="38">
                        <c:v>Mar 2024</c:v>
                      </c:pt>
                      <c:pt idx="39">
                        <c:v>Apr 2024</c:v>
                      </c:pt>
                      <c:pt idx="40">
                        <c:v>May 2024</c:v>
                      </c:pt>
                      <c:pt idx="41">
                        <c:v>Jun 2024</c:v>
                      </c:pt>
                      <c:pt idx="42">
                        <c:v>Jul 2024</c:v>
                      </c:pt>
                      <c:pt idx="43">
                        <c:v>Aug 2024</c:v>
                      </c:pt>
                      <c:pt idx="44">
                        <c:v>Sep 2024</c:v>
                      </c:pt>
                      <c:pt idx="45">
                        <c:v>Oct 2024</c:v>
                      </c:pt>
                      <c:pt idx="46">
                        <c:v>Nov 2024</c:v>
                      </c:pt>
                      <c:pt idx="47">
                        <c:v>Dec 2024</c:v>
                      </c:pt>
                      <c:pt idx="48">
                        <c:v>Jan 2025</c:v>
                      </c:pt>
                      <c:pt idx="49">
                        <c:v>Feb 2025</c:v>
                      </c:pt>
                      <c:pt idx="50">
                        <c:v>Mar 2025</c:v>
                      </c:pt>
                      <c:pt idx="51">
                        <c:v>Apr 2025</c:v>
                      </c:pt>
                      <c:pt idx="52">
                        <c:v>May 2025</c:v>
                      </c:pt>
                      <c:pt idx="53">
                        <c:v>Jun 2025</c:v>
                      </c:pt>
                      <c:pt idx="54">
                        <c:v>Jul 2025</c:v>
                      </c:pt>
                      <c:pt idx="55">
                        <c:v>Aug 2025</c:v>
                      </c:pt>
                      <c:pt idx="56">
                        <c:v>Sep 2025</c:v>
                      </c:pt>
                      <c:pt idx="57">
                        <c:v>Oct 2025</c:v>
                      </c:pt>
                      <c:pt idx="58">
                        <c:v>Nov 2025</c:v>
                      </c:pt>
                      <c:pt idx="59">
                        <c:v>Dec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'Ch.5 Development of inflation '!$C$4:$C$63</c15:sqref>
                        </c15:formulaRef>
                      </c:ext>
                    </c:extLst>
                    <c:numCache>
                      <c:formatCode>General</c:formatCode>
                      <c:ptCount val="60"/>
                      <c:pt idx="0">
                        <c:v>1.6</c:v>
                      </c:pt>
                      <c:pt idx="1">
                        <c:v>1.6</c:v>
                      </c:pt>
                      <c:pt idx="2">
                        <c:v>2</c:v>
                      </c:pt>
                      <c:pt idx="3">
                        <c:v>2.1</c:v>
                      </c:pt>
                      <c:pt idx="4">
                        <c:v>2.4</c:v>
                      </c:pt>
                      <c:pt idx="5">
                        <c:v>2.1</c:v>
                      </c:pt>
                      <c:pt idx="6">
                        <c:v>3.1</c:v>
                      </c:pt>
                      <c:pt idx="7">
                        <c:v>3.4</c:v>
                      </c:pt>
                      <c:pt idx="8">
                        <c:v>4.0999999999999996</c:v>
                      </c:pt>
                      <c:pt idx="9">
                        <c:v>4.5999999999999996</c:v>
                      </c:pt>
                      <c:pt idx="10">
                        <c:v>6</c:v>
                      </c:pt>
                      <c:pt idx="11">
                        <c:v>5.7</c:v>
                      </c:pt>
                      <c:pt idx="12">
                        <c:v>5.0999999999999996</c:v>
                      </c:pt>
                      <c:pt idx="13">
                        <c:v>5.5</c:v>
                      </c:pt>
                      <c:pt idx="14">
                        <c:v>7.6</c:v>
                      </c:pt>
                      <c:pt idx="15">
                        <c:v>7.8</c:v>
                      </c:pt>
                      <c:pt idx="16">
                        <c:v>8.6999999999999993</c:v>
                      </c:pt>
                      <c:pt idx="17">
                        <c:v>8.1999999999999993</c:v>
                      </c:pt>
                      <c:pt idx="18">
                        <c:v>8.5</c:v>
                      </c:pt>
                      <c:pt idx="19">
                        <c:v>8.8000000000000007</c:v>
                      </c:pt>
                      <c:pt idx="20">
                        <c:v>10.9</c:v>
                      </c:pt>
                      <c:pt idx="21">
                        <c:v>11.6</c:v>
                      </c:pt>
                      <c:pt idx="22">
                        <c:v>11.3</c:v>
                      </c:pt>
                      <c:pt idx="23">
                        <c:v>9.6</c:v>
                      </c:pt>
                      <c:pt idx="24">
                        <c:v>9.1999999999999993</c:v>
                      </c:pt>
                      <c:pt idx="25">
                        <c:v>9.3000000000000007</c:v>
                      </c:pt>
                      <c:pt idx="26">
                        <c:v>7.8</c:v>
                      </c:pt>
                      <c:pt idx="27">
                        <c:v>7.6</c:v>
                      </c:pt>
                      <c:pt idx="28">
                        <c:v>6.3</c:v>
                      </c:pt>
                      <c:pt idx="29">
                        <c:v>6.8</c:v>
                      </c:pt>
                      <c:pt idx="30">
                        <c:v>6.5</c:v>
                      </c:pt>
                      <c:pt idx="31">
                        <c:v>6.4</c:v>
                      </c:pt>
                      <c:pt idx="32">
                        <c:v>4.3</c:v>
                      </c:pt>
                      <c:pt idx="33">
                        <c:v>3</c:v>
                      </c:pt>
                      <c:pt idx="34">
                        <c:v>2.2999999999999998</c:v>
                      </c:pt>
                      <c:pt idx="35">
                        <c:v>3.8</c:v>
                      </c:pt>
                      <c:pt idx="36">
                        <c:v>3.1</c:v>
                      </c:pt>
                      <c:pt idx="37">
                        <c:v>2.7</c:v>
                      </c:pt>
                      <c:pt idx="38">
                        <c:v>2.2999999999999998</c:v>
                      </c:pt>
                      <c:pt idx="39">
                        <c:v>2.4</c:v>
                      </c:pt>
                      <c:pt idx="40">
                        <c:v>2.8</c:v>
                      </c:pt>
                      <c:pt idx="41">
                        <c:v>2.5</c:v>
                      </c:pt>
                      <c:pt idx="42">
                        <c:v>2.6</c:v>
                      </c:pt>
                      <c:pt idx="43">
                        <c:v>2</c:v>
                      </c:pt>
                      <c:pt idx="44">
                        <c:v>1.8</c:v>
                      </c:pt>
                      <c:pt idx="45">
                        <c:v>2.4</c:v>
                      </c:pt>
                      <c:pt idx="46">
                        <c:v>2.4</c:v>
                      </c:pt>
                      <c:pt idx="47">
                        <c:v>2.8</c:v>
                      </c:pt>
                      <c:pt idx="48">
                        <c:v>2.8</c:v>
                      </c:pt>
                      <c:pt idx="49">
                        <c:v>2.6</c:v>
                      </c:pt>
                      <c:pt idx="50">
                        <c:v>2.2999999999999998</c:v>
                      </c:pt>
                      <c:pt idx="51">
                        <c:v>2.2000000000000002</c:v>
                      </c:pt>
                      <c:pt idx="52">
                        <c:v>2.1</c:v>
                      </c:pt>
                      <c:pt idx="53">
                        <c:v>2</c:v>
                      </c:pt>
                      <c:pt idx="54">
                        <c:v>1.8</c:v>
                      </c:pt>
                      <c:pt idx="55">
                        <c:v>2.1</c:v>
                      </c:pt>
                      <c:pt idx="56">
                        <c:v>2.4</c:v>
                      </c:pt>
                      <c:pt idx="57">
                        <c:v>2.2999999999999998</c:v>
                      </c:pt>
                      <c:pt idx="58">
                        <c:v>2.6</c:v>
                      </c:pt>
                      <c:pt idx="59">
                        <c:v>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0D0-4C3D-86FA-4CC0288583D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'Ch.5 Development of inflation '!$D$3</c15:sqref>
                        </c15:formulaRef>
                      </c:ext>
                    </c:extLst>
                    <c:strCache>
                      <c:ptCount val="1"/>
                      <c:pt idx="0">
                        <c:v>France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'Ch.5 Development of inflation '!$A$4:$A$63</c15:sqref>
                        </c15:formulaRef>
                      </c:ext>
                    </c:extLst>
                    <c:strCache>
                      <c:ptCount val="60"/>
                      <c:pt idx="0">
                        <c:v>Jan 2021</c:v>
                      </c:pt>
                      <c:pt idx="1">
                        <c:v>Feb 2021</c:v>
                      </c:pt>
                      <c:pt idx="2">
                        <c:v>Mar 2021</c:v>
                      </c:pt>
                      <c:pt idx="3">
                        <c:v>Apr 2021</c:v>
                      </c:pt>
                      <c:pt idx="4">
                        <c:v>May 2021</c:v>
                      </c:pt>
                      <c:pt idx="5">
                        <c:v>Jun 2021</c:v>
                      </c:pt>
                      <c:pt idx="6">
                        <c:v>Jul 2021</c:v>
                      </c:pt>
                      <c:pt idx="7">
                        <c:v>Aug 2021</c:v>
                      </c:pt>
                      <c:pt idx="8">
                        <c:v>Sep 2021</c:v>
                      </c:pt>
                      <c:pt idx="9">
                        <c:v>Oct 2021</c:v>
                      </c:pt>
                      <c:pt idx="10">
                        <c:v>Nov 2021</c:v>
                      </c:pt>
                      <c:pt idx="11">
                        <c:v>Dec 2021</c:v>
                      </c:pt>
                      <c:pt idx="12">
                        <c:v>Jan 2022</c:v>
                      </c:pt>
                      <c:pt idx="13">
                        <c:v>Feb 2022</c:v>
                      </c:pt>
                      <c:pt idx="14">
                        <c:v>Mar 2022</c:v>
                      </c:pt>
                      <c:pt idx="15">
                        <c:v>Apr 2022</c:v>
                      </c:pt>
                      <c:pt idx="16">
                        <c:v>May 2022</c:v>
                      </c:pt>
                      <c:pt idx="17">
                        <c:v>Jun 2022</c:v>
                      </c:pt>
                      <c:pt idx="18">
                        <c:v>Jul 2022</c:v>
                      </c:pt>
                      <c:pt idx="19">
                        <c:v>Aug 2022</c:v>
                      </c:pt>
                      <c:pt idx="20">
                        <c:v>Sep 2022</c:v>
                      </c:pt>
                      <c:pt idx="21">
                        <c:v>Oct 2022</c:v>
                      </c:pt>
                      <c:pt idx="22">
                        <c:v>Nov 2022</c:v>
                      </c:pt>
                      <c:pt idx="23">
                        <c:v>Dec 2022</c:v>
                      </c:pt>
                      <c:pt idx="24">
                        <c:v>Jan 2023</c:v>
                      </c:pt>
                      <c:pt idx="25">
                        <c:v>Feb 2023</c:v>
                      </c:pt>
                      <c:pt idx="26">
                        <c:v>Mar 2023</c:v>
                      </c:pt>
                      <c:pt idx="27">
                        <c:v>Apr 2023</c:v>
                      </c:pt>
                      <c:pt idx="28">
                        <c:v>May 2023</c:v>
                      </c:pt>
                      <c:pt idx="29">
                        <c:v>Jun 2023</c:v>
                      </c:pt>
                      <c:pt idx="30">
                        <c:v>Jul 2023</c:v>
                      </c:pt>
                      <c:pt idx="31">
                        <c:v>Aug 2023</c:v>
                      </c:pt>
                      <c:pt idx="32">
                        <c:v>Sep 2023</c:v>
                      </c:pt>
                      <c:pt idx="33">
                        <c:v>Oct 2023</c:v>
                      </c:pt>
                      <c:pt idx="34">
                        <c:v>Nov 2023</c:v>
                      </c:pt>
                      <c:pt idx="35">
                        <c:v>Dec 2023</c:v>
                      </c:pt>
                      <c:pt idx="36">
                        <c:v>Jan 2024</c:v>
                      </c:pt>
                      <c:pt idx="37">
                        <c:v>Feb 2024</c:v>
                      </c:pt>
                      <c:pt idx="38">
                        <c:v>Mar 2024</c:v>
                      </c:pt>
                      <c:pt idx="39">
                        <c:v>Apr 2024</c:v>
                      </c:pt>
                      <c:pt idx="40">
                        <c:v>May 2024</c:v>
                      </c:pt>
                      <c:pt idx="41">
                        <c:v>Jun 2024</c:v>
                      </c:pt>
                      <c:pt idx="42">
                        <c:v>Jul 2024</c:v>
                      </c:pt>
                      <c:pt idx="43">
                        <c:v>Aug 2024</c:v>
                      </c:pt>
                      <c:pt idx="44">
                        <c:v>Sep 2024</c:v>
                      </c:pt>
                      <c:pt idx="45">
                        <c:v>Oct 2024</c:v>
                      </c:pt>
                      <c:pt idx="46">
                        <c:v>Nov 2024</c:v>
                      </c:pt>
                      <c:pt idx="47">
                        <c:v>Dec 2024</c:v>
                      </c:pt>
                      <c:pt idx="48">
                        <c:v>Jan 2025</c:v>
                      </c:pt>
                      <c:pt idx="49">
                        <c:v>Feb 2025</c:v>
                      </c:pt>
                      <c:pt idx="50">
                        <c:v>Mar 2025</c:v>
                      </c:pt>
                      <c:pt idx="51">
                        <c:v>Apr 2025</c:v>
                      </c:pt>
                      <c:pt idx="52">
                        <c:v>May 2025</c:v>
                      </c:pt>
                      <c:pt idx="53">
                        <c:v>Jun 2025</c:v>
                      </c:pt>
                      <c:pt idx="54">
                        <c:v>Jul 2025</c:v>
                      </c:pt>
                      <c:pt idx="55">
                        <c:v>Aug 2025</c:v>
                      </c:pt>
                      <c:pt idx="56">
                        <c:v>Sep 2025</c:v>
                      </c:pt>
                      <c:pt idx="57">
                        <c:v>Oct 2025</c:v>
                      </c:pt>
                      <c:pt idx="58">
                        <c:v>Nov 2025</c:v>
                      </c:pt>
                      <c:pt idx="59">
                        <c:v>Dec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'Ch.5 Development of inflation '!$D$4:$D$63</c15:sqref>
                        </c15:formulaRef>
                      </c:ext>
                    </c:extLst>
                    <c:numCache>
                      <c:formatCode>General</c:formatCode>
                      <c:ptCount val="60"/>
                      <c:pt idx="0">
                        <c:v>0.8</c:v>
                      </c:pt>
                      <c:pt idx="1">
                        <c:v>0.8</c:v>
                      </c:pt>
                      <c:pt idx="2">
                        <c:v>1.4</c:v>
                      </c:pt>
                      <c:pt idx="3">
                        <c:v>1.6</c:v>
                      </c:pt>
                      <c:pt idx="4">
                        <c:v>1.8</c:v>
                      </c:pt>
                      <c:pt idx="5">
                        <c:v>1.9</c:v>
                      </c:pt>
                      <c:pt idx="6">
                        <c:v>1.5</c:v>
                      </c:pt>
                      <c:pt idx="7">
                        <c:v>2.4</c:v>
                      </c:pt>
                      <c:pt idx="8">
                        <c:v>2.7</c:v>
                      </c:pt>
                      <c:pt idx="9">
                        <c:v>3.2</c:v>
                      </c:pt>
                      <c:pt idx="10">
                        <c:v>3.4</c:v>
                      </c:pt>
                      <c:pt idx="11">
                        <c:v>3.4</c:v>
                      </c:pt>
                      <c:pt idx="12">
                        <c:v>3.3</c:v>
                      </c:pt>
                      <c:pt idx="13">
                        <c:v>4.2</c:v>
                      </c:pt>
                      <c:pt idx="14">
                        <c:v>5.0999999999999996</c:v>
                      </c:pt>
                      <c:pt idx="15">
                        <c:v>5.4</c:v>
                      </c:pt>
                      <c:pt idx="16">
                        <c:v>5.8</c:v>
                      </c:pt>
                      <c:pt idx="17">
                        <c:v>6.5</c:v>
                      </c:pt>
                      <c:pt idx="18">
                        <c:v>6.8</c:v>
                      </c:pt>
                      <c:pt idx="19">
                        <c:v>6.6</c:v>
                      </c:pt>
                      <c:pt idx="20">
                        <c:v>6.2</c:v>
                      </c:pt>
                      <c:pt idx="21">
                        <c:v>7.1</c:v>
                      </c:pt>
                      <c:pt idx="22">
                        <c:v>7.1</c:v>
                      </c:pt>
                      <c:pt idx="23">
                        <c:v>6.7</c:v>
                      </c:pt>
                      <c:pt idx="24">
                        <c:v>7</c:v>
                      </c:pt>
                      <c:pt idx="25">
                        <c:v>7.3</c:v>
                      </c:pt>
                      <c:pt idx="26">
                        <c:v>6.7</c:v>
                      </c:pt>
                      <c:pt idx="27">
                        <c:v>6.9</c:v>
                      </c:pt>
                      <c:pt idx="28">
                        <c:v>6</c:v>
                      </c:pt>
                      <c:pt idx="29">
                        <c:v>5.3</c:v>
                      </c:pt>
                      <c:pt idx="30">
                        <c:v>5.0999999999999996</c:v>
                      </c:pt>
                      <c:pt idx="31">
                        <c:v>5.7</c:v>
                      </c:pt>
                      <c:pt idx="32">
                        <c:v>5.7</c:v>
                      </c:pt>
                      <c:pt idx="33">
                        <c:v>4.5</c:v>
                      </c:pt>
                      <c:pt idx="34">
                        <c:v>3.9</c:v>
                      </c:pt>
                      <c:pt idx="35">
                        <c:v>4.0999999999999996</c:v>
                      </c:pt>
                      <c:pt idx="36">
                        <c:v>3.4</c:v>
                      </c:pt>
                      <c:pt idx="37">
                        <c:v>3.2</c:v>
                      </c:pt>
                      <c:pt idx="38">
                        <c:v>2.4</c:v>
                      </c:pt>
                      <c:pt idx="39">
                        <c:v>2.4</c:v>
                      </c:pt>
                      <c:pt idx="40">
                        <c:v>2.6</c:v>
                      </c:pt>
                      <c:pt idx="41">
                        <c:v>2.5</c:v>
                      </c:pt>
                      <c:pt idx="42">
                        <c:v>2.7</c:v>
                      </c:pt>
                      <c:pt idx="43">
                        <c:v>2.2000000000000002</c:v>
                      </c:pt>
                      <c:pt idx="44">
                        <c:v>1.4</c:v>
                      </c:pt>
                      <c:pt idx="45">
                        <c:v>1.6</c:v>
                      </c:pt>
                      <c:pt idx="46">
                        <c:v>1.7</c:v>
                      </c:pt>
                      <c:pt idx="47">
                        <c:v>1.8</c:v>
                      </c:pt>
                      <c:pt idx="48">
                        <c:v>1.8</c:v>
                      </c:pt>
                      <c:pt idx="49">
                        <c:v>0.9</c:v>
                      </c:pt>
                      <c:pt idx="50">
                        <c:v>0.9</c:v>
                      </c:pt>
                      <c:pt idx="51">
                        <c:v>0.9</c:v>
                      </c:pt>
                      <c:pt idx="52">
                        <c:v>0.6</c:v>
                      </c:pt>
                      <c:pt idx="53">
                        <c:v>0.9</c:v>
                      </c:pt>
                      <c:pt idx="54">
                        <c:v>0.9</c:v>
                      </c:pt>
                      <c:pt idx="55">
                        <c:v>0.8</c:v>
                      </c:pt>
                      <c:pt idx="56">
                        <c:v>1.1000000000000001</c:v>
                      </c:pt>
                      <c:pt idx="57">
                        <c:v>0.8</c:v>
                      </c:pt>
                      <c:pt idx="58">
                        <c:v>0.8</c:v>
                      </c:pt>
                      <c:pt idx="59">
                        <c:v>0.7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0D0-4C3D-86FA-4CC0288583D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'Ch.5 Development of inflation '!$E$3</c15:sqref>
                        </c15:formulaRef>
                      </c:ext>
                    </c:extLst>
                    <c:strCache>
                      <c:ptCount val="1"/>
                      <c:pt idx="0">
                        <c:v>Italy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'Ch.5 Development of inflation '!$A$4:$A$63</c15:sqref>
                        </c15:formulaRef>
                      </c:ext>
                    </c:extLst>
                    <c:strCache>
                      <c:ptCount val="60"/>
                      <c:pt idx="0">
                        <c:v>Jan 2021</c:v>
                      </c:pt>
                      <c:pt idx="1">
                        <c:v>Feb 2021</c:v>
                      </c:pt>
                      <c:pt idx="2">
                        <c:v>Mar 2021</c:v>
                      </c:pt>
                      <c:pt idx="3">
                        <c:v>Apr 2021</c:v>
                      </c:pt>
                      <c:pt idx="4">
                        <c:v>May 2021</c:v>
                      </c:pt>
                      <c:pt idx="5">
                        <c:v>Jun 2021</c:v>
                      </c:pt>
                      <c:pt idx="6">
                        <c:v>Jul 2021</c:v>
                      </c:pt>
                      <c:pt idx="7">
                        <c:v>Aug 2021</c:v>
                      </c:pt>
                      <c:pt idx="8">
                        <c:v>Sep 2021</c:v>
                      </c:pt>
                      <c:pt idx="9">
                        <c:v>Oct 2021</c:v>
                      </c:pt>
                      <c:pt idx="10">
                        <c:v>Nov 2021</c:v>
                      </c:pt>
                      <c:pt idx="11">
                        <c:v>Dec 2021</c:v>
                      </c:pt>
                      <c:pt idx="12">
                        <c:v>Jan 2022</c:v>
                      </c:pt>
                      <c:pt idx="13">
                        <c:v>Feb 2022</c:v>
                      </c:pt>
                      <c:pt idx="14">
                        <c:v>Mar 2022</c:v>
                      </c:pt>
                      <c:pt idx="15">
                        <c:v>Apr 2022</c:v>
                      </c:pt>
                      <c:pt idx="16">
                        <c:v>May 2022</c:v>
                      </c:pt>
                      <c:pt idx="17">
                        <c:v>Jun 2022</c:v>
                      </c:pt>
                      <c:pt idx="18">
                        <c:v>Jul 2022</c:v>
                      </c:pt>
                      <c:pt idx="19">
                        <c:v>Aug 2022</c:v>
                      </c:pt>
                      <c:pt idx="20">
                        <c:v>Sep 2022</c:v>
                      </c:pt>
                      <c:pt idx="21">
                        <c:v>Oct 2022</c:v>
                      </c:pt>
                      <c:pt idx="22">
                        <c:v>Nov 2022</c:v>
                      </c:pt>
                      <c:pt idx="23">
                        <c:v>Dec 2022</c:v>
                      </c:pt>
                      <c:pt idx="24">
                        <c:v>Jan 2023</c:v>
                      </c:pt>
                      <c:pt idx="25">
                        <c:v>Feb 2023</c:v>
                      </c:pt>
                      <c:pt idx="26">
                        <c:v>Mar 2023</c:v>
                      </c:pt>
                      <c:pt idx="27">
                        <c:v>Apr 2023</c:v>
                      </c:pt>
                      <c:pt idx="28">
                        <c:v>May 2023</c:v>
                      </c:pt>
                      <c:pt idx="29">
                        <c:v>Jun 2023</c:v>
                      </c:pt>
                      <c:pt idx="30">
                        <c:v>Jul 2023</c:v>
                      </c:pt>
                      <c:pt idx="31">
                        <c:v>Aug 2023</c:v>
                      </c:pt>
                      <c:pt idx="32">
                        <c:v>Sep 2023</c:v>
                      </c:pt>
                      <c:pt idx="33">
                        <c:v>Oct 2023</c:v>
                      </c:pt>
                      <c:pt idx="34">
                        <c:v>Nov 2023</c:v>
                      </c:pt>
                      <c:pt idx="35">
                        <c:v>Dec 2023</c:v>
                      </c:pt>
                      <c:pt idx="36">
                        <c:v>Jan 2024</c:v>
                      </c:pt>
                      <c:pt idx="37">
                        <c:v>Feb 2024</c:v>
                      </c:pt>
                      <c:pt idx="38">
                        <c:v>Mar 2024</c:v>
                      </c:pt>
                      <c:pt idx="39">
                        <c:v>Apr 2024</c:v>
                      </c:pt>
                      <c:pt idx="40">
                        <c:v>May 2024</c:v>
                      </c:pt>
                      <c:pt idx="41">
                        <c:v>Jun 2024</c:v>
                      </c:pt>
                      <c:pt idx="42">
                        <c:v>Jul 2024</c:v>
                      </c:pt>
                      <c:pt idx="43">
                        <c:v>Aug 2024</c:v>
                      </c:pt>
                      <c:pt idx="44">
                        <c:v>Sep 2024</c:v>
                      </c:pt>
                      <c:pt idx="45">
                        <c:v>Oct 2024</c:v>
                      </c:pt>
                      <c:pt idx="46">
                        <c:v>Nov 2024</c:v>
                      </c:pt>
                      <c:pt idx="47">
                        <c:v>Dec 2024</c:v>
                      </c:pt>
                      <c:pt idx="48">
                        <c:v>Jan 2025</c:v>
                      </c:pt>
                      <c:pt idx="49">
                        <c:v>Feb 2025</c:v>
                      </c:pt>
                      <c:pt idx="50">
                        <c:v>Mar 2025</c:v>
                      </c:pt>
                      <c:pt idx="51">
                        <c:v>Apr 2025</c:v>
                      </c:pt>
                      <c:pt idx="52">
                        <c:v>May 2025</c:v>
                      </c:pt>
                      <c:pt idx="53">
                        <c:v>Jun 2025</c:v>
                      </c:pt>
                      <c:pt idx="54">
                        <c:v>Jul 2025</c:v>
                      </c:pt>
                      <c:pt idx="55">
                        <c:v>Aug 2025</c:v>
                      </c:pt>
                      <c:pt idx="56">
                        <c:v>Sep 2025</c:v>
                      </c:pt>
                      <c:pt idx="57">
                        <c:v>Oct 2025</c:v>
                      </c:pt>
                      <c:pt idx="58">
                        <c:v>Nov 2025</c:v>
                      </c:pt>
                      <c:pt idx="59">
                        <c:v>Dec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'Ch.5 Development of inflation '!$E$4:$E$63</c15:sqref>
                        </c15:formulaRef>
                      </c:ext>
                    </c:extLst>
                    <c:numCache>
                      <c:formatCode>General</c:formatCode>
                      <c:ptCount val="60"/>
                      <c:pt idx="0">
                        <c:v>0.7</c:v>
                      </c:pt>
                      <c:pt idx="1">
                        <c:v>1</c:v>
                      </c:pt>
                      <c:pt idx="2">
                        <c:v>0.6</c:v>
                      </c:pt>
                      <c:pt idx="3">
                        <c:v>1</c:v>
                      </c:pt>
                      <c:pt idx="4">
                        <c:v>1.2</c:v>
                      </c:pt>
                      <c:pt idx="5">
                        <c:v>1.3</c:v>
                      </c:pt>
                      <c:pt idx="6">
                        <c:v>1</c:v>
                      </c:pt>
                      <c:pt idx="7">
                        <c:v>2.5</c:v>
                      </c:pt>
                      <c:pt idx="8">
                        <c:v>2.9</c:v>
                      </c:pt>
                      <c:pt idx="9">
                        <c:v>3.2</c:v>
                      </c:pt>
                      <c:pt idx="10">
                        <c:v>3.9</c:v>
                      </c:pt>
                      <c:pt idx="11">
                        <c:v>4.2</c:v>
                      </c:pt>
                      <c:pt idx="12">
                        <c:v>5.0999999999999996</c:v>
                      </c:pt>
                      <c:pt idx="13">
                        <c:v>6.2</c:v>
                      </c:pt>
                      <c:pt idx="14">
                        <c:v>6.8</c:v>
                      </c:pt>
                      <c:pt idx="15">
                        <c:v>6.3</c:v>
                      </c:pt>
                      <c:pt idx="16">
                        <c:v>7.3</c:v>
                      </c:pt>
                      <c:pt idx="17">
                        <c:v>8.5</c:v>
                      </c:pt>
                      <c:pt idx="18">
                        <c:v>8.4</c:v>
                      </c:pt>
                      <c:pt idx="19">
                        <c:v>9.1</c:v>
                      </c:pt>
                      <c:pt idx="20">
                        <c:v>9.4</c:v>
                      </c:pt>
                      <c:pt idx="21">
                        <c:v>12.6</c:v>
                      </c:pt>
                      <c:pt idx="22">
                        <c:v>12.6</c:v>
                      </c:pt>
                      <c:pt idx="23">
                        <c:v>12.3</c:v>
                      </c:pt>
                      <c:pt idx="24">
                        <c:v>10.7</c:v>
                      </c:pt>
                      <c:pt idx="25">
                        <c:v>9.8000000000000007</c:v>
                      </c:pt>
                      <c:pt idx="26">
                        <c:v>8.1</c:v>
                      </c:pt>
                      <c:pt idx="27">
                        <c:v>8.6</c:v>
                      </c:pt>
                      <c:pt idx="28">
                        <c:v>8</c:v>
                      </c:pt>
                      <c:pt idx="29">
                        <c:v>6.7</c:v>
                      </c:pt>
                      <c:pt idx="30">
                        <c:v>6.3</c:v>
                      </c:pt>
                      <c:pt idx="31">
                        <c:v>5.5</c:v>
                      </c:pt>
                      <c:pt idx="32">
                        <c:v>5.6</c:v>
                      </c:pt>
                      <c:pt idx="33">
                        <c:v>1.8</c:v>
                      </c:pt>
                      <c:pt idx="34">
                        <c:v>0.6</c:v>
                      </c:pt>
                      <c:pt idx="35">
                        <c:v>0.5</c:v>
                      </c:pt>
                      <c:pt idx="36">
                        <c:v>0.9</c:v>
                      </c:pt>
                      <c:pt idx="37">
                        <c:v>0.8</c:v>
                      </c:pt>
                      <c:pt idx="38">
                        <c:v>1.2</c:v>
                      </c:pt>
                      <c:pt idx="39">
                        <c:v>0.9</c:v>
                      </c:pt>
                      <c:pt idx="40">
                        <c:v>0.8</c:v>
                      </c:pt>
                      <c:pt idx="41">
                        <c:v>0.9</c:v>
                      </c:pt>
                      <c:pt idx="42">
                        <c:v>1.6</c:v>
                      </c:pt>
                      <c:pt idx="43">
                        <c:v>1.2</c:v>
                      </c:pt>
                      <c:pt idx="44">
                        <c:v>0.7</c:v>
                      </c:pt>
                      <c:pt idx="45">
                        <c:v>1</c:v>
                      </c:pt>
                      <c:pt idx="46">
                        <c:v>1.5</c:v>
                      </c:pt>
                      <c:pt idx="47">
                        <c:v>1.4</c:v>
                      </c:pt>
                      <c:pt idx="48">
                        <c:v>1.7</c:v>
                      </c:pt>
                      <c:pt idx="49">
                        <c:v>1.7</c:v>
                      </c:pt>
                      <c:pt idx="50">
                        <c:v>2.1</c:v>
                      </c:pt>
                      <c:pt idx="51">
                        <c:v>2</c:v>
                      </c:pt>
                      <c:pt idx="52">
                        <c:v>1.7</c:v>
                      </c:pt>
                      <c:pt idx="53">
                        <c:v>1.8</c:v>
                      </c:pt>
                      <c:pt idx="54">
                        <c:v>1.7</c:v>
                      </c:pt>
                      <c:pt idx="55">
                        <c:v>1.6</c:v>
                      </c:pt>
                      <c:pt idx="56">
                        <c:v>1.8</c:v>
                      </c:pt>
                      <c:pt idx="57">
                        <c:v>1.3</c:v>
                      </c:pt>
                      <c:pt idx="58">
                        <c:v>1.1000000000000001</c:v>
                      </c:pt>
                      <c:pt idx="59">
                        <c:v>1.2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0D0-4C3D-86FA-4CC0288583D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'Ch.5 Development of inflation '!$F$3</c15:sqref>
                        </c15:formulaRef>
                      </c:ext>
                    </c:extLst>
                    <c:strCache>
                      <c:ptCount val="1"/>
                      <c:pt idx="0">
                        <c:v>Euro Area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'Ch.5 Development of inflation '!$A$4:$A$63</c15:sqref>
                        </c15:formulaRef>
                      </c:ext>
                    </c:extLst>
                    <c:strCache>
                      <c:ptCount val="60"/>
                      <c:pt idx="0">
                        <c:v>Jan 2021</c:v>
                      </c:pt>
                      <c:pt idx="1">
                        <c:v>Feb 2021</c:v>
                      </c:pt>
                      <c:pt idx="2">
                        <c:v>Mar 2021</c:v>
                      </c:pt>
                      <c:pt idx="3">
                        <c:v>Apr 2021</c:v>
                      </c:pt>
                      <c:pt idx="4">
                        <c:v>May 2021</c:v>
                      </c:pt>
                      <c:pt idx="5">
                        <c:v>Jun 2021</c:v>
                      </c:pt>
                      <c:pt idx="6">
                        <c:v>Jul 2021</c:v>
                      </c:pt>
                      <c:pt idx="7">
                        <c:v>Aug 2021</c:v>
                      </c:pt>
                      <c:pt idx="8">
                        <c:v>Sep 2021</c:v>
                      </c:pt>
                      <c:pt idx="9">
                        <c:v>Oct 2021</c:v>
                      </c:pt>
                      <c:pt idx="10">
                        <c:v>Nov 2021</c:v>
                      </c:pt>
                      <c:pt idx="11">
                        <c:v>Dec 2021</c:v>
                      </c:pt>
                      <c:pt idx="12">
                        <c:v>Jan 2022</c:v>
                      </c:pt>
                      <c:pt idx="13">
                        <c:v>Feb 2022</c:v>
                      </c:pt>
                      <c:pt idx="14">
                        <c:v>Mar 2022</c:v>
                      </c:pt>
                      <c:pt idx="15">
                        <c:v>Apr 2022</c:v>
                      </c:pt>
                      <c:pt idx="16">
                        <c:v>May 2022</c:v>
                      </c:pt>
                      <c:pt idx="17">
                        <c:v>Jun 2022</c:v>
                      </c:pt>
                      <c:pt idx="18">
                        <c:v>Jul 2022</c:v>
                      </c:pt>
                      <c:pt idx="19">
                        <c:v>Aug 2022</c:v>
                      </c:pt>
                      <c:pt idx="20">
                        <c:v>Sep 2022</c:v>
                      </c:pt>
                      <c:pt idx="21">
                        <c:v>Oct 2022</c:v>
                      </c:pt>
                      <c:pt idx="22">
                        <c:v>Nov 2022</c:v>
                      </c:pt>
                      <c:pt idx="23">
                        <c:v>Dec 2022</c:v>
                      </c:pt>
                      <c:pt idx="24">
                        <c:v>Jan 2023</c:v>
                      </c:pt>
                      <c:pt idx="25">
                        <c:v>Feb 2023</c:v>
                      </c:pt>
                      <c:pt idx="26">
                        <c:v>Mar 2023</c:v>
                      </c:pt>
                      <c:pt idx="27">
                        <c:v>Apr 2023</c:v>
                      </c:pt>
                      <c:pt idx="28">
                        <c:v>May 2023</c:v>
                      </c:pt>
                      <c:pt idx="29">
                        <c:v>Jun 2023</c:v>
                      </c:pt>
                      <c:pt idx="30">
                        <c:v>Jul 2023</c:v>
                      </c:pt>
                      <c:pt idx="31">
                        <c:v>Aug 2023</c:v>
                      </c:pt>
                      <c:pt idx="32">
                        <c:v>Sep 2023</c:v>
                      </c:pt>
                      <c:pt idx="33">
                        <c:v>Oct 2023</c:v>
                      </c:pt>
                      <c:pt idx="34">
                        <c:v>Nov 2023</c:v>
                      </c:pt>
                      <c:pt idx="35">
                        <c:v>Dec 2023</c:v>
                      </c:pt>
                      <c:pt idx="36">
                        <c:v>Jan 2024</c:v>
                      </c:pt>
                      <c:pt idx="37">
                        <c:v>Feb 2024</c:v>
                      </c:pt>
                      <c:pt idx="38">
                        <c:v>Mar 2024</c:v>
                      </c:pt>
                      <c:pt idx="39">
                        <c:v>Apr 2024</c:v>
                      </c:pt>
                      <c:pt idx="40">
                        <c:v>May 2024</c:v>
                      </c:pt>
                      <c:pt idx="41">
                        <c:v>Jun 2024</c:v>
                      </c:pt>
                      <c:pt idx="42">
                        <c:v>Jul 2024</c:v>
                      </c:pt>
                      <c:pt idx="43">
                        <c:v>Aug 2024</c:v>
                      </c:pt>
                      <c:pt idx="44">
                        <c:v>Sep 2024</c:v>
                      </c:pt>
                      <c:pt idx="45">
                        <c:v>Oct 2024</c:v>
                      </c:pt>
                      <c:pt idx="46">
                        <c:v>Nov 2024</c:v>
                      </c:pt>
                      <c:pt idx="47">
                        <c:v>Dec 2024</c:v>
                      </c:pt>
                      <c:pt idx="48">
                        <c:v>Jan 2025</c:v>
                      </c:pt>
                      <c:pt idx="49">
                        <c:v>Feb 2025</c:v>
                      </c:pt>
                      <c:pt idx="50">
                        <c:v>Mar 2025</c:v>
                      </c:pt>
                      <c:pt idx="51">
                        <c:v>Apr 2025</c:v>
                      </c:pt>
                      <c:pt idx="52">
                        <c:v>May 2025</c:v>
                      </c:pt>
                      <c:pt idx="53">
                        <c:v>Jun 2025</c:v>
                      </c:pt>
                      <c:pt idx="54">
                        <c:v>Jul 2025</c:v>
                      </c:pt>
                      <c:pt idx="55">
                        <c:v>Aug 2025</c:v>
                      </c:pt>
                      <c:pt idx="56">
                        <c:v>Sep 2025</c:v>
                      </c:pt>
                      <c:pt idx="57">
                        <c:v>Oct 2025</c:v>
                      </c:pt>
                      <c:pt idx="58">
                        <c:v>Nov 2025</c:v>
                      </c:pt>
                      <c:pt idx="59">
                        <c:v>Dec 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'Ch.5 Development of inflation '!$F$4:$F$63</c15:sqref>
                        </c15:formulaRef>
                      </c:ext>
                    </c:extLst>
                    <c:numCache>
                      <c:formatCode>General</c:formatCode>
                      <c:ptCount val="60"/>
                      <c:pt idx="0">
                        <c:v>0.9</c:v>
                      </c:pt>
                      <c:pt idx="1">
                        <c:v>0.9</c:v>
                      </c:pt>
                      <c:pt idx="2">
                        <c:v>1.3</c:v>
                      </c:pt>
                      <c:pt idx="3">
                        <c:v>1.6</c:v>
                      </c:pt>
                      <c:pt idx="4">
                        <c:v>2</c:v>
                      </c:pt>
                      <c:pt idx="5">
                        <c:v>1.9</c:v>
                      </c:pt>
                      <c:pt idx="6">
                        <c:v>2.2000000000000002</c:v>
                      </c:pt>
                      <c:pt idx="7">
                        <c:v>3</c:v>
                      </c:pt>
                      <c:pt idx="8">
                        <c:v>3.4</c:v>
                      </c:pt>
                      <c:pt idx="9">
                        <c:v>4.0999999999999996</c:v>
                      </c:pt>
                      <c:pt idx="10">
                        <c:v>4.9000000000000004</c:v>
                      </c:pt>
                      <c:pt idx="11">
                        <c:v>5</c:v>
                      </c:pt>
                      <c:pt idx="12">
                        <c:v>5.0999999999999996</c:v>
                      </c:pt>
                      <c:pt idx="13">
                        <c:v>5.9</c:v>
                      </c:pt>
                      <c:pt idx="14">
                        <c:v>7.4</c:v>
                      </c:pt>
                      <c:pt idx="15">
                        <c:v>7.5</c:v>
                      </c:pt>
                      <c:pt idx="16">
                        <c:v>8.1</c:v>
                      </c:pt>
                      <c:pt idx="17">
                        <c:v>8.6999999999999993</c:v>
                      </c:pt>
                      <c:pt idx="18">
                        <c:v>8.9</c:v>
                      </c:pt>
                      <c:pt idx="19">
                        <c:v>9.1999999999999993</c:v>
                      </c:pt>
                      <c:pt idx="20">
                        <c:v>9.9</c:v>
                      </c:pt>
                      <c:pt idx="21">
                        <c:v>10.6</c:v>
                      </c:pt>
                      <c:pt idx="22">
                        <c:v>10.1</c:v>
                      </c:pt>
                      <c:pt idx="23">
                        <c:v>9.1999999999999993</c:v>
                      </c:pt>
                      <c:pt idx="24">
                        <c:v>8.6999999999999993</c:v>
                      </c:pt>
                      <c:pt idx="25">
                        <c:v>8.5</c:v>
                      </c:pt>
                      <c:pt idx="26">
                        <c:v>6.9</c:v>
                      </c:pt>
                      <c:pt idx="27">
                        <c:v>7</c:v>
                      </c:pt>
                      <c:pt idx="28">
                        <c:v>6.1</c:v>
                      </c:pt>
                      <c:pt idx="29">
                        <c:v>5.5</c:v>
                      </c:pt>
                      <c:pt idx="30">
                        <c:v>5.3</c:v>
                      </c:pt>
                      <c:pt idx="31">
                        <c:v>5.2</c:v>
                      </c:pt>
                      <c:pt idx="32">
                        <c:v>4.3</c:v>
                      </c:pt>
                      <c:pt idx="33">
                        <c:v>2.9</c:v>
                      </c:pt>
                      <c:pt idx="34">
                        <c:v>2.4</c:v>
                      </c:pt>
                      <c:pt idx="35">
                        <c:v>2.9</c:v>
                      </c:pt>
                      <c:pt idx="36">
                        <c:v>2.8</c:v>
                      </c:pt>
                      <c:pt idx="37">
                        <c:v>2.6</c:v>
                      </c:pt>
                      <c:pt idx="38">
                        <c:v>2.4</c:v>
                      </c:pt>
                      <c:pt idx="39">
                        <c:v>2.4</c:v>
                      </c:pt>
                      <c:pt idx="40">
                        <c:v>2.6</c:v>
                      </c:pt>
                      <c:pt idx="41">
                        <c:v>2.5</c:v>
                      </c:pt>
                      <c:pt idx="42">
                        <c:v>2.6</c:v>
                      </c:pt>
                      <c:pt idx="43">
                        <c:v>2.2000000000000002</c:v>
                      </c:pt>
                      <c:pt idx="44">
                        <c:v>1.7</c:v>
                      </c:pt>
                      <c:pt idx="45">
                        <c:v>2</c:v>
                      </c:pt>
                      <c:pt idx="46">
                        <c:v>2.2000000000000002</c:v>
                      </c:pt>
                      <c:pt idx="47">
                        <c:v>2.4</c:v>
                      </c:pt>
                      <c:pt idx="48">
                        <c:v>2.5</c:v>
                      </c:pt>
                      <c:pt idx="49">
                        <c:v>2.2999999999999998</c:v>
                      </c:pt>
                      <c:pt idx="50">
                        <c:v>2.2000000000000002</c:v>
                      </c:pt>
                      <c:pt idx="51">
                        <c:v>2.2000000000000002</c:v>
                      </c:pt>
                      <c:pt idx="52">
                        <c:v>1.9</c:v>
                      </c:pt>
                      <c:pt idx="53">
                        <c:v>2</c:v>
                      </c:pt>
                      <c:pt idx="54">
                        <c:v>2</c:v>
                      </c:pt>
                      <c:pt idx="55">
                        <c:v>2</c:v>
                      </c:pt>
                      <c:pt idx="56">
                        <c:v>2.2000000000000002</c:v>
                      </c:pt>
                      <c:pt idx="57">
                        <c:v>2.1</c:v>
                      </c:pt>
                      <c:pt idx="58">
                        <c:v>2.1</c:v>
                      </c:pt>
                      <c:pt idx="59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0D0-4C3D-86FA-4CC0288583D6}"/>
                  </c:ext>
                </c:extLst>
              </c15:ser>
            </c15:filteredLineSeries>
          </c:ext>
        </c:extLst>
      </c:lineChart>
      <c:catAx>
        <c:axId val="55800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8005775"/>
        <c:crosses val="autoZero"/>
        <c:auto val="1"/>
        <c:lblAlgn val="ctr"/>
        <c:lblOffset val="100"/>
        <c:noMultiLvlLbl val="0"/>
      </c:catAx>
      <c:valAx>
        <c:axId val="55800577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800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/>
              <a:t>Chart 6: </a:t>
            </a:r>
            <a:r>
              <a:rPr lang="de-DE" sz="1400" b="0" i="0" u="none" strike="noStrike" baseline="0"/>
              <a:t>Development of insolvencies in Austria 2021–2025 (source: Statistics Austria)</a:t>
            </a:r>
            <a:endPara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'Ch.6 insolvencies 2021-2025'!$B$3</c:f>
              <c:strCache>
                <c:ptCount val="1"/>
                <c:pt idx="0">
                  <c:v>Number</c:v>
                </c:pt>
              </c:strCache>
            </c:strRef>
          </c:tx>
          <c:spPr>
            <a:ln w="28575" cap="rnd">
              <a:solidFill>
                <a:srgbClr val="EC6600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99-40FB-A561-3AF0E5655F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'Ch.6 insolvencies 2021-2025'!$A$12:$A$31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  <c:pt idx="19">
                  <c:v>2025 Q4</c:v>
                </c:pt>
              </c:strCache>
            </c:strRef>
          </c:cat>
          <c:val>
            <c:numRef>
              <c:f>'Ch.6 insolvencies 2021-2025'!$B$12:$B$31</c:f>
              <c:numCache>
                <c:formatCode>General</c:formatCode>
                <c:ptCount val="20"/>
                <c:pt idx="0">
                  <c:v>483</c:v>
                </c:pt>
                <c:pt idx="1">
                  <c:v>577</c:v>
                </c:pt>
                <c:pt idx="2">
                  <c:v>744</c:v>
                </c:pt>
                <c:pt idx="3">
                  <c:v>1205</c:v>
                </c:pt>
                <c:pt idx="4">
                  <c:v>1044</c:v>
                </c:pt>
                <c:pt idx="5">
                  <c:v>1283</c:v>
                </c:pt>
                <c:pt idx="6">
                  <c:v>1200</c:v>
                </c:pt>
                <c:pt idx="7">
                  <c:v>1198</c:v>
                </c:pt>
                <c:pt idx="8">
                  <c:v>1312</c:v>
                </c:pt>
                <c:pt idx="9">
                  <c:v>1281</c:v>
                </c:pt>
                <c:pt idx="10">
                  <c:v>1297</c:v>
                </c:pt>
                <c:pt idx="11">
                  <c:v>1420</c:v>
                </c:pt>
                <c:pt idx="12">
                  <c:v>1709</c:v>
                </c:pt>
                <c:pt idx="13">
                  <c:v>1580</c:v>
                </c:pt>
                <c:pt idx="14">
                  <c:v>1527</c:v>
                </c:pt>
                <c:pt idx="15">
                  <c:v>1706</c:v>
                </c:pt>
                <c:pt idx="16">
                  <c:v>1791</c:v>
                </c:pt>
                <c:pt idx="17">
                  <c:v>1725</c:v>
                </c:pt>
                <c:pt idx="18">
                  <c:v>1624</c:v>
                </c:pt>
                <c:pt idx="19">
                  <c:v>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5-4211-AE32-84DE9CB84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682975"/>
        <c:axId val="467683935"/>
      </c:lineChart>
      <c:catAx>
        <c:axId val="467682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7683935"/>
        <c:crosses val="autoZero"/>
        <c:auto val="1"/>
        <c:lblAlgn val="ctr"/>
        <c:lblOffset val="100"/>
        <c:noMultiLvlLbl val="0"/>
      </c:catAx>
      <c:valAx>
        <c:axId val="46768393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7682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95249</xdr:rowOff>
    </xdr:from>
    <xdr:to>
      <xdr:col>13</xdr:col>
      <xdr:colOff>276225</xdr:colOff>
      <xdr:row>17</xdr:row>
      <xdr:rowOff>123824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D3807BB-FA1C-0F1B-1ACB-924572B23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419099</xdr:colOff>
      <xdr:row>26</xdr:row>
      <xdr:rowOff>57148</xdr:rowOff>
    </xdr:from>
    <xdr:to>
      <xdr:col>13</xdr:col>
      <xdr:colOff>428624</xdr:colOff>
      <xdr:row>44</xdr:row>
      <xdr:rowOff>152399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7B93CAC-40BB-56EC-1D3C-842EB5CDC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180973</xdr:colOff>
      <xdr:row>3</xdr:row>
      <xdr:rowOff>38099</xdr:rowOff>
    </xdr:from>
    <xdr:to>
      <xdr:col>10</xdr:col>
      <xdr:colOff>333375</xdr:colOff>
      <xdr:row>20</xdr:row>
      <xdr:rowOff>171449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AACC48E-6469-4F34-85D6-FE855CD84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591229</xdr:colOff>
      <xdr:row>1</xdr:row>
      <xdr:rowOff>131989</xdr:rowOff>
    </xdr:from>
    <xdr:to>
      <xdr:col>13</xdr:col>
      <xdr:colOff>211590</xdr:colOff>
      <xdr:row>19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F6D1C58-8A55-4868-A062-EDA8C16BE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18</xdr:row>
      <xdr:rowOff>76200</xdr:rowOff>
    </xdr:from>
    <xdr:to>
      <xdr:col>9</xdr:col>
      <xdr:colOff>152401</xdr:colOff>
      <xdr:row>40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E8ACE5-957E-46F1-8ACB-B7BB13C42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9525</xdr:rowOff>
    </xdr:from>
    <xdr:to>
      <xdr:col>11</xdr:col>
      <xdr:colOff>9525</xdr:colOff>
      <xdr:row>17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29B6267-ADDC-4CC2-92E6-340AAB7E6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2</xdr:row>
      <xdr:rowOff>57150</xdr:rowOff>
    </xdr:from>
    <xdr:to>
      <xdr:col>15</xdr:col>
      <xdr:colOff>116435</xdr:colOff>
      <xdr:row>23</xdr:row>
      <xdr:rowOff>177362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C376858-1AEF-450C-A7A7-0E59CC7BF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5</xdr:row>
      <xdr:rowOff>95249</xdr:rowOff>
    </xdr:from>
    <xdr:to>
      <xdr:col>4</xdr:col>
      <xdr:colOff>590550</xdr:colOff>
      <xdr:row>23</xdr:row>
      <xdr:rowOff>85725</xdr:rowOff>
    </xdr:to>
    <xdr:graphicFrame macro="">
      <xdr:nvGraphicFramePr>
        <xdr:cNvPr id="4" name="Diagramm 1">
          <a:extLst>
            <a:ext uri="{FF2B5EF4-FFF2-40B4-BE49-F238E27FC236}">
              <a16:creationId xmlns:a16="http://schemas.microsoft.com/office/drawing/2014/main" id="{7CE5338B-D53B-4D62-89F6-1FD482C86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1</xdr:row>
      <xdr:rowOff>19049</xdr:rowOff>
    </xdr:from>
    <xdr:to>
      <xdr:col>10</xdr:col>
      <xdr:colOff>285749</xdr:colOff>
      <xdr:row>16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5E10127-7252-4536-A09D-467F726B1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7</xdr:row>
      <xdr:rowOff>66673</xdr:rowOff>
    </xdr:from>
    <xdr:to>
      <xdr:col>5</xdr:col>
      <xdr:colOff>838200</xdr:colOff>
      <xdr:row>34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A54A780-9C78-B964-3352-EFB346FD8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</xdr:colOff>
      <xdr:row>1</xdr:row>
      <xdr:rowOff>180974</xdr:rowOff>
    </xdr:from>
    <xdr:to>
      <xdr:col>12</xdr:col>
      <xdr:colOff>6349</xdr:colOff>
      <xdr:row>22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547554-DF55-4357-93FE-27D45F470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0.88325</cdr:y>
    </cdr:from>
    <cdr:to>
      <cdr:x>1</cdr:x>
      <cdr:y>1</cdr:y>
    </cdr:to>
    <cdr:sp macro="" textlink="" fLocksText="0">
      <cdr:nvSpPr>
        <cdr:cNvPr id="2" name="Rechteck 1"/>
        <cdr:cNvSpPr/>
      </cdr:nvSpPr>
      <cdr:spPr>
        <a:xfrm xmlns:a="http://schemas.openxmlformats.org/drawingml/2006/main">
          <a:off x="0" y="3205337"/>
          <a:ext cx="6480175" cy="4236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bg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800" b="0" i="0" u="none" baseline="0">
              <a:solidFill>
                <a:srgbClr val="000000"/>
              </a:solidFill>
            </a:rPr>
            <a:t>4) Excluding branches from EEA countries in Austria (Article 1 BWG), credit guarantee banks, corporate provision companies, and exchange offices/remittance services.</a:t>
          </a:r>
          <a:endParaRPr lang="de-DE" sz="800" kern="1200">
            <a:solidFill>
              <a:schemeClr val="tx1"/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2</xdr:row>
      <xdr:rowOff>123824</xdr:rowOff>
    </xdr:from>
    <xdr:to>
      <xdr:col>13</xdr:col>
      <xdr:colOff>323850</xdr:colOff>
      <xdr:row>17</xdr:row>
      <xdr:rowOff>152399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FB44C22-DBC5-5B10-74C2-4D4ACD0F4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</xdr:colOff>
      <xdr:row>10</xdr:row>
      <xdr:rowOff>28575</xdr:rowOff>
    </xdr:from>
    <xdr:to>
      <xdr:col>4</xdr:col>
      <xdr:colOff>1087755</xdr:colOff>
      <xdr:row>30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B86704B-5F2E-4B99-A83A-B6B3EF644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0.88739</cdr:y>
    </cdr:from>
    <cdr:to>
      <cdr:x>1</cdr:x>
      <cdr:y>1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CDC19677-9706-2107-E239-908092D0C11C}"/>
            </a:ext>
          </a:extLst>
        </cdr:cNvPr>
        <cdr:cNvSpPr/>
      </cdr:nvSpPr>
      <cdr:spPr>
        <a:xfrm xmlns:a="http://schemas.openxmlformats.org/drawingml/2006/main">
          <a:off x="0" y="3338686"/>
          <a:ext cx="4724400" cy="4236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bg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bg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bg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bg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bg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bg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bg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bg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bg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 baseline="0">
              <a:solidFill>
                <a:srgbClr val="000000"/>
              </a:solidFill>
            </a:rPr>
            <a:t>5) </a:t>
          </a:r>
          <a:r>
            <a:rPr lang="en-US" sz="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Excluding branches from EEA countries in Austria (Article 1 BWG), credit guarantee banks, corporate provision companies, and exchange offices/remittance services.</a:t>
          </a:r>
          <a:endParaRPr lang="de-DE" sz="1400" b="0" i="0" u="none" strike="noStrike" kern="1200" spc="0" baseline="0">
            <a:solidFill>
              <a:sysClr val="windowText" lastClr="000000">
                <a:lumMod val="65000"/>
                <a:lumOff val="35000"/>
              </a:sysClr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1142999</xdr:colOff>
      <xdr:row>9</xdr:row>
      <xdr:rowOff>28575</xdr:rowOff>
    </xdr:from>
    <xdr:to>
      <xdr:col>10</xdr:col>
      <xdr:colOff>485775</xdr:colOff>
      <xdr:row>30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4169740-DDFC-E5E8-2E13-6F02ADC25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2</xdr:row>
      <xdr:rowOff>47625</xdr:rowOff>
    </xdr:from>
    <xdr:to>
      <xdr:col>9</xdr:col>
      <xdr:colOff>533400</xdr:colOff>
      <xdr:row>19</xdr:row>
      <xdr:rowOff>19049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862FBB7-5031-40AD-888A-FE7650780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385762</xdr:colOff>
      <xdr:row>2</xdr:row>
      <xdr:rowOff>151199</xdr:rowOff>
    </xdr:from>
    <xdr:to>
      <xdr:col>17</xdr:col>
      <xdr:colOff>223316</xdr:colOff>
      <xdr:row>35</xdr:row>
      <xdr:rowOff>94409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7236E1E3-E149-2CD1-C1E9-687DD5342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5</xdr:row>
      <xdr:rowOff>114298</xdr:rowOff>
    </xdr:from>
    <xdr:to>
      <xdr:col>8</xdr:col>
      <xdr:colOff>457199</xdr:colOff>
      <xdr:row>22</xdr:row>
      <xdr:rowOff>142874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860A956-CF69-FE2A-0745-FBC83F318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76198</xdr:colOff>
      <xdr:row>11</xdr:row>
      <xdr:rowOff>152401</xdr:rowOff>
    </xdr:from>
    <xdr:to>
      <xdr:col>15</xdr:col>
      <xdr:colOff>152399</xdr:colOff>
      <xdr:row>30</xdr:row>
      <xdr:rowOff>142875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68BF496-3D6D-59A6-6B61-AA6035FB5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188119</xdr:colOff>
      <xdr:row>1</xdr:row>
      <xdr:rowOff>74118</xdr:rowOff>
    </xdr:from>
    <xdr:to>
      <xdr:col>12</xdr:col>
      <xdr:colOff>409278</xdr:colOff>
      <xdr:row>20</xdr:row>
      <xdr:rowOff>16968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2B80107-C2E1-3969-E6FE-AF5F37424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</xdr:row>
      <xdr:rowOff>76199</xdr:rowOff>
    </xdr:from>
    <xdr:to>
      <xdr:col>10</xdr:col>
      <xdr:colOff>219075</xdr:colOff>
      <xdr:row>18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CD9F906-68B8-5001-39E9-C9630B194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179294</xdr:colOff>
      <xdr:row>18</xdr:row>
      <xdr:rowOff>169209</xdr:rowOff>
    </xdr:from>
    <xdr:to>
      <xdr:col>8</xdr:col>
      <xdr:colOff>448235</xdr:colOff>
      <xdr:row>40</xdr:row>
      <xdr:rowOff>168089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845F41C-A9B7-F9B2-C6B6-97FA9EEF0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95249</xdr:colOff>
      <xdr:row>2</xdr:row>
      <xdr:rowOff>57148</xdr:rowOff>
    </xdr:from>
    <xdr:to>
      <xdr:col>17</xdr:col>
      <xdr:colOff>81643</xdr:colOff>
      <xdr:row>24</xdr:row>
      <xdr:rowOff>157843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8164BE-923A-0734-65EF-6195F8CD4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14</xdr:row>
      <xdr:rowOff>17857</xdr:rowOff>
    </xdr:from>
    <xdr:to>
      <xdr:col>4</xdr:col>
      <xdr:colOff>428625</xdr:colOff>
      <xdr:row>34</xdr:row>
      <xdr:rowOff>16667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51FE91-9E48-EAFD-3143-A18E67854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504823</xdr:colOff>
      <xdr:row>1</xdr:row>
      <xdr:rowOff>133350</xdr:rowOff>
    </xdr:from>
    <xdr:to>
      <xdr:col>11</xdr:col>
      <xdr:colOff>533400</xdr:colOff>
      <xdr:row>18</xdr:row>
      <xdr:rowOff>104774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5A372A7-0031-CAEC-3320-8543A6E0C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13</xdr:row>
      <xdr:rowOff>42862</xdr:rowOff>
    </xdr:from>
    <xdr:to>
      <xdr:col>3</xdr:col>
      <xdr:colOff>1295400</xdr:colOff>
      <xdr:row>38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9A23B15-F850-9207-00F4-23A5ABAC7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810814</xdr:colOff>
      <xdr:row>8</xdr:row>
      <xdr:rowOff>123824</xdr:rowOff>
    </xdr:from>
    <xdr:to>
      <xdr:col>6</xdr:col>
      <xdr:colOff>103583</xdr:colOff>
      <xdr:row>32</xdr:row>
      <xdr:rowOff>92869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1B8AD22-37DD-4B51-9DAB-3803EA2E9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171448</xdr:rowOff>
    </xdr:from>
    <xdr:to>
      <xdr:col>12</xdr:col>
      <xdr:colOff>419100</xdr:colOff>
      <xdr:row>19</xdr:row>
      <xdr:rowOff>9524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32285B-030E-CC2D-3D67-F5D7BC9A3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29765</xdr:colOff>
      <xdr:row>2</xdr:row>
      <xdr:rowOff>40480</xdr:rowOff>
    </xdr:from>
    <xdr:to>
      <xdr:col>11</xdr:col>
      <xdr:colOff>334565</xdr:colOff>
      <xdr:row>17</xdr:row>
      <xdr:rowOff>69055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6577009-CA4A-4D32-1491-A4B7A139E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0.40382</cdr:x>
      <cdr:y>0.45339</cdr:y>
    </cdr:from>
    <cdr:to>
      <cdr:x>0.59723</cdr:x>
      <cdr:y>0.63588</cdr:y>
    </cdr:to>
    <cdr:sp macro="" textlink="'Ch.31  Crypto assets held '!$B$4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13F5346F-C58A-D4E2-884C-E137A6C8268F}"/>
            </a:ext>
          </a:extLst>
        </cdr:cNvPr>
        <cdr:cNvSpPr txBox="1"/>
      </cdr:nvSpPr>
      <cdr:spPr>
        <a:xfrm xmlns:a="http://schemas.openxmlformats.org/drawingml/2006/main">
          <a:off x="1839517" y="1227535"/>
          <a:ext cx="881062" cy="494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800" b="0" i="0" u="none" strike="noStrike" kern="1200">
              <a:solidFill>
                <a:schemeClr val="tx1">
                  <a:lumMod val="85000"/>
                  <a:lumOff val="15000"/>
                </a:schemeClr>
              </a:solidFill>
              <a:latin typeface="Source Sans Pro"/>
            </a:rPr>
            <a:t>Total:</a:t>
          </a:r>
        </a:p>
        <a:p xmlns:a="http://schemas.openxmlformats.org/drawingml/2006/main">
          <a:pPr algn="ctr"/>
          <a:fld id="{43D8B5C0-59D8-4F68-9241-A4B141F8D9C0}" type="TxLink">
            <a:rPr lang="en-US" sz="800" b="0" i="0" u="none" strike="noStrike" kern="1200">
              <a:solidFill>
                <a:schemeClr val="tx1">
                  <a:lumMod val="85000"/>
                  <a:lumOff val="15000"/>
                </a:schemeClr>
              </a:solidFill>
              <a:latin typeface="Source Sans Pro"/>
            </a:rPr>
            <a:pPr algn="ctr"/>
            <a:t>4432,04</a:t>
          </a:fld>
          <a:endParaRPr lang="de-DE" sz="800" kern="1200">
            <a:solidFill>
              <a:schemeClr val="tx1">
                <a:lumMod val="85000"/>
                <a:lumOff val="15000"/>
              </a:schemeClr>
            </a:solidFill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10</xdr:row>
      <xdr:rowOff>85724</xdr:rowOff>
    </xdr:from>
    <xdr:to>
      <xdr:col>3</xdr:col>
      <xdr:colOff>161925</xdr:colOff>
      <xdr:row>25</xdr:row>
      <xdr:rowOff>114299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2337E1D-57A0-7185-0460-4AF713FA3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104774</xdr:rowOff>
    </xdr:from>
    <xdr:to>
      <xdr:col>16</xdr:col>
      <xdr:colOff>133350</xdr:colOff>
      <xdr:row>31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BCE292E-CFB9-0B45-294E-E4926568B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104773</xdr:colOff>
      <xdr:row>2</xdr:row>
      <xdr:rowOff>47624</xdr:rowOff>
    </xdr:from>
    <xdr:to>
      <xdr:col>13</xdr:col>
      <xdr:colOff>85725</xdr:colOff>
      <xdr:row>29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3E955CC-FA5E-8869-541C-647307375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266699</xdr:colOff>
      <xdr:row>2</xdr:row>
      <xdr:rowOff>9524</xdr:rowOff>
    </xdr:from>
    <xdr:to>
      <xdr:col>16</xdr:col>
      <xdr:colOff>323850</xdr:colOff>
      <xdr:row>17</xdr:row>
      <xdr:rowOff>38099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38765EF-2823-484C-8E0B-ECE5556B5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209548</xdr:colOff>
      <xdr:row>2</xdr:row>
      <xdr:rowOff>19050</xdr:rowOff>
    </xdr:from>
    <xdr:to>
      <xdr:col>12</xdr:col>
      <xdr:colOff>209549</xdr:colOff>
      <xdr:row>22</xdr:row>
      <xdr:rowOff>57150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F1131F53-0559-0148-E6F8-57E15BE7B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266699</xdr:colOff>
      <xdr:row>1</xdr:row>
      <xdr:rowOff>142874</xdr:rowOff>
    </xdr:from>
    <xdr:to>
      <xdr:col>10</xdr:col>
      <xdr:colOff>647699</xdr:colOff>
      <xdr:row>38</xdr:row>
      <xdr:rowOff>131390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C144D1B-3688-48C6-9A63-88234342E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0</xdr:row>
      <xdr:rowOff>247648</xdr:rowOff>
    </xdr:from>
    <xdr:to>
      <xdr:col>11</xdr:col>
      <xdr:colOff>209549</xdr:colOff>
      <xdr:row>17</xdr:row>
      <xdr:rowOff>142874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1285BE9-6DDC-D543-20AE-6CCDD31D0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</xdr:colOff>
      <xdr:row>2</xdr:row>
      <xdr:rowOff>57148</xdr:rowOff>
    </xdr:from>
    <xdr:to>
      <xdr:col>13</xdr:col>
      <xdr:colOff>171450</xdr:colOff>
      <xdr:row>20</xdr:row>
      <xdr:rowOff>19049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61D3D4F-C4B7-DF6C-B29F-5BBDF5EF7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2</xdr:row>
      <xdr:rowOff>95249</xdr:rowOff>
    </xdr:from>
    <xdr:to>
      <xdr:col>12</xdr:col>
      <xdr:colOff>352424</xdr:colOff>
      <xdr:row>20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D2444B2-D1FE-8C03-B0C8-736321A35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847724</xdr:colOff>
      <xdr:row>8</xdr:row>
      <xdr:rowOff>85724</xdr:rowOff>
    </xdr:from>
    <xdr:to>
      <xdr:col>7</xdr:col>
      <xdr:colOff>401170</xdr:colOff>
      <xdr:row>29</xdr:row>
      <xdr:rowOff>167528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A84C2CB-B2BA-40CD-ABDF-072FCFA68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4</xdr:row>
      <xdr:rowOff>133349</xdr:rowOff>
    </xdr:from>
    <xdr:to>
      <xdr:col>4</xdr:col>
      <xdr:colOff>304800</xdr:colOff>
      <xdr:row>19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732DFF-BEAB-4450-97FC-CA613BC65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161925</xdr:rowOff>
    </xdr:from>
    <xdr:to>
      <xdr:col>7</xdr:col>
      <xdr:colOff>781050</xdr:colOff>
      <xdr:row>14</xdr:row>
      <xdr:rowOff>176212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747477B-F5D3-D36E-5B93-DC14380D8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47624</xdr:rowOff>
    </xdr:from>
    <xdr:to>
      <xdr:col>2</xdr:col>
      <xdr:colOff>409574</xdr:colOff>
      <xdr:row>21</xdr:row>
      <xdr:rowOff>76199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1D955AF-7AE1-7AD6-0EA1-2A79DCFD4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5</xdr:row>
      <xdr:rowOff>0</xdr:rowOff>
    </xdr:from>
    <xdr:to>
      <xdr:col>4</xdr:col>
      <xdr:colOff>128588</xdr:colOff>
      <xdr:row>23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C083F8B-BBFF-48AA-BACC-75D6FE344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3</xdr:row>
      <xdr:rowOff>85724</xdr:rowOff>
    </xdr:from>
    <xdr:to>
      <xdr:col>14</xdr:col>
      <xdr:colOff>257174</xdr:colOff>
      <xdr:row>27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D8C221-DA4D-9163-5C20-F510E4A25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350781</xdr:colOff>
      <xdr:row>6</xdr:row>
      <xdr:rowOff>41055</xdr:rowOff>
    </xdr:from>
    <xdr:to>
      <xdr:col>5</xdr:col>
      <xdr:colOff>39220</xdr:colOff>
      <xdr:row>21</xdr:row>
      <xdr:rowOff>4762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DA6C38F-6C1A-4A28-6FB1-45ED7663A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370716</xdr:colOff>
      <xdr:row>6</xdr:row>
      <xdr:rowOff>66400</xdr:rowOff>
    </xdr:from>
    <xdr:to>
      <xdr:col>5</xdr:col>
      <xdr:colOff>1781176</xdr:colOff>
      <xdr:row>28</xdr:row>
      <xdr:rowOff>104775</xdr:rowOff>
    </xdr:to>
    <xdr:graphicFrame macro="">
      <xdr:nvGraphicFramePr>
        <xdr:cNvPr id="6" name="Diagramm 2">
          <a:extLst>
            <a:ext uri="{FF2B5EF4-FFF2-40B4-BE49-F238E27FC236}">
              <a16:creationId xmlns:a16="http://schemas.microsoft.com/office/drawing/2014/main" id="{31E48FBE-42BB-F137-1772-B04E6662D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0.45073</cdr:x>
      <cdr:y>0.44029</cdr:y>
    </cdr:from>
    <cdr:to>
      <cdr:x>0.54927</cdr:x>
      <cdr:y>0.55971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CC2CBCC4-F245-5791-7021-D8BA7D3012A9}"/>
            </a:ext>
          </a:extLst>
        </cdr:cNvPr>
        <cdr:cNvSpPr txBox="1"/>
      </cdr:nvSpPr>
      <cdr:spPr>
        <a:xfrm xmlns:a="http://schemas.openxmlformats.org/drawingml/2006/main">
          <a:off x="4182785" y="33711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 kern="1200"/>
        </a:p>
      </cdr:txBody>
    </cdr:sp>
  </cdr:relSizeAnchor>
  <cdr:relSizeAnchor xmlns:cdr="http://schemas.openxmlformats.org/drawingml/2006/chartDrawing">
    <cdr:from>
      <cdr:x>0.01789</cdr:x>
      <cdr:y>0.40739</cdr:y>
    </cdr:from>
    <cdr:to>
      <cdr:x>0.45325</cdr:x>
      <cdr:y>0.6139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5984AB40-B17E-6079-91C0-E7D5A2F9BAEC}"/>
            </a:ext>
          </a:extLst>
        </cdr:cNvPr>
        <cdr:cNvSpPr txBox="1"/>
      </cdr:nvSpPr>
      <cdr:spPr>
        <a:xfrm xmlns:a="http://schemas.openxmlformats.org/drawingml/2006/main">
          <a:off x="125746" y="1637644"/>
          <a:ext cx="3060682" cy="830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50" kern="1200">
              <a:solidFill>
                <a:schemeClr val="accent5"/>
              </a:solidFill>
            </a:rPr>
            <a:t>■</a:t>
          </a:r>
          <a:r>
            <a:rPr lang="de-DE" sz="1050" kern="1200"/>
            <a:t> 85% with degree</a:t>
          </a:r>
        </a:p>
        <a:p xmlns:a="http://schemas.openxmlformats.org/drawingml/2006/main">
          <a:r>
            <a:rPr lang="de-DE" sz="1050">
              <a:solidFill>
                <a:schemeClr val="accent4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lang="de-DE" sz="1050">
              <a:effectLst/>
              <a:latin typeface="+mn-lt"/>
              <a:ea typeface="+mn-ea"/>
              <a:cs typeface="+mn-cs"/>
            </a:rPr>
            <a:t> </a:t>
          </a:r>
          <a:r>
            <a:rPr lang="de-DE" sz="1050" kern="1200"/>
            <a:t>50% with  additional qualifications</a:t>
          </a:r>
        </a:p>
        <a:p xmlns:a="http://schemas.openxmlformats.org/drawingml/2006/main">
          <a:r>
            <a:rPr lang="de-DE" sz="1050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lang="de-DE" sz="1050">
              <a:effectLst/>
              <a:latin typeface="+mn-lt"/>
              <a:ea typeface="+mn-ea"/>
              <a:cs typeface="+mn-cs"/>
            </a:rPr>
            <a:t> </a:t>
          </a:r>
          <a:r>
            <a:rPr lang="de-DE" sz="1050" kern="1200"/>
            <a:t>52% women</a:t>
          </a:r>
        </a:p>
        <a:p xmlns:a="http://schemas.openxmlformats.org/drawingml/2006/main">
          <a:r>
            <a:rPr lang="de-DE" sz="105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■ </a:t>
          </a:r>
          <a:r>
            <a:rPr lang="de-DE" sz="1050" kern="1200"/>
            <a:t>38%</a:t>
          </a:r>
          <a:r>
            <a:rPr lang="de-DE" sz="1050" kern="1200" baseline="0"/>
            <a:t> women in management positions</a:t>
          </a:r>
          <a:endParaRPr lang="de-DE" sz="1050" kern="1200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1</xdr:row>
      <xdr:rowOff>171449</xdr:rowOff>
    </xdr:from>
    <xdr:to>
      <xdr:col>13</xdr:col>
      <xdr:colOff>104775</xdr:colOff>
      <xdr:row>21</xdr:row>
      <xdr:rowOff>47625</xdr:rowOff>
    </xdr:to>
    <xdr:graphicFrame macro="">
      <xdr:nvGraphicFramePr>
        <xdr:cNvPr id="5" name="Diagramm 1">
          <a:extLst>
            <a:ext uri="{FF2B5EF4-FFF2-40B4-BE49-F238E27FC236}">
              <a16:creationId xmlns:a16="http://schemas.microsoft.com/office/drawing/2014/main" id="{4268DEDC-C9BC-8BE3-AACE-235A73825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2</xdr:row>
      <xdr:rowOff>9523</xdr:rowOff>
    </xdr:from>
    <xdr:to>
      <xdr:col>14</xdr:col>
      <xdr:colOff>447675</xdr:colOff>
      <xdr:row>33</xdr:row>
      <xdr:rowOff>47625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7113C39-EC45-BF17-2DAF-5FD2F28B3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28575</xdr:rowOff>
    </xdr:from>
    <xdr:to>
      <xdr:col>17</xdr:col>
      <xdr:colOff>352425</xdr:colOff>
      <xdr:row>22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93E7D6-BC08-442E-FE96-EC29BE79F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1</xdr:row>
      <xdr:rowOff>123824</xdr:rowOff>
    </xdr:from>
    <xdr:to>
      <xdr:col>11</xdr:col>
      <xdr:colOff>295274</xdr:colOff>
      <xdr:row>16</xdr:row>
      <xdr:rowOff>152399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821D0EF-022E-ED94-DE5F-5E52F1312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276224</xdr:colOff>
      <xdr:row>2</xdr:row>
      <xdr:rowOff>123824</xdr:rowOff>
    </xdr:from>
    <xdr:to>
      <xdr:col>9</xdr:col>
      <xdr:colOff>276224</xdr:colOff>
      <xdr:row>22</xdr:row>
      <xdr:rowOff>19049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D208346-D1E1-46A7-BAB8-661E83E90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FMA 1 2025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C6600"/>
      </a:accent1>
      <a:accent2>
        <a:srgbClr val="C00808"/>
      </a:accent2>
      <a:accent3>
        <a:srgbClr val="007631"/>
      </a:accent3>
      <a:accent4>
        <a:srgbClr val="005CAA"/>
      </a:accent4>
      <a:accent5>
        <a:srgbClr val="681E79"/>
      </a:accent5>
      <a:accent6>
        <a:srgbClr val="000000"/>
      </a:accent6>
      <a:hlink>
        <a:srgbClr val="005CAA"/>
      </a:hlink>
      <a:folHlink>
        <a:srgbClr val="681E79"/>
      </a:folHlink>
    </a:clrScheme>
    <a:fontScheme name="Corporate Design Font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50"/>
  <sheetViews>
    <sheetView topLeftCell="A2" workbookViewId="0">
      <selection activeCell="D58" sqref="D57:D58"/>
    </sheetView>
  </sheetViews>
  <sheetFormatPr baseColWidth="10" defaultColWidth="9.140625" defaultRowHeight="14.25" x14ac:dyDescent="0.45"/>
  <cols>
    <col min="1" max="1" width="9.140625" style="2"/>
    <col min="2" max="2" width="20.5703125" style="2" bestFit="1" customWidth="1"/>
    <col min="3" max="3" width="12.85546875" style="2" customWidth="1"/>
    <col min="4" max="16384" width="9.140625" style="2"/>
  </cols>
  <sheetData>
    <row r="1" spans="1:3" x14ac:dyDescent="0.45">
      <c r="A1" s="62" t="s">
        <v>512</v>
      </c>
    </row>
    <row r="3" spans="1:3" x14ac:dyDescent="0.45">
      <c r="A3" s="2" t="s">
        <v>0</v>
      </c>
      <c r="B3" s="2" t="s">
        <v>1</v>
      </c>
      <c r="C3" s="2" t="s">
        <v>300</v>
      </c>
    </row>
    <row r="4" spans="1:3" x14ac:dyDescent="0.45">
      <c r="A4" s="2" t="s">
        <v>14</v>
      </c>
      <c r="B4" s="2">
        <v>63.52</v>
      </c>
      <c r="C4" s="2">
        <v>18.91</v>
      </c>
    </row>
    <row r="5" spans="1:3" x14ac:dyDescent="0.45">
      <c r="A5" s="2" t="s">
        <v>15</v>
      </c>
      <c r="B5" s="2">
        <v>75.25</v>
      </c>
      <c r="C5" s="2">
        <v>34.51</v>
      </c>
    </row>
    <row r="6" spans="1:3" x14ac:dyDescent="0.45">
      <c r="A6" s="2" t="s">
        <v>16</v>
      </c>
      <c r="B6" s="2">
        <v>78.56</v>
      </c>
      <c r="C6" s="2">
        <v>82.33</v>
      </c>
    </row>
    <row r="7" spans="1:3" x14ac:dyDescent="0.45">
      <c r="A7" s="2" t="s">
        <v>17</v>
      </c>
      <c r="B7" s="2">
        <v>78.400000000000006</v>
      </c>
      <c r="C7" s="2">
        <v>75.180000000000007</v>
      </c>
    </row>
    <row r="8" spans="1:3" x14ac:dyDescent="0.45">
      <c r="A8" s="2" t="s">
        <v>18</v>
      </c>
      <c r="B8" s="2">
        <v>107.46</v>
      </c>
      <c r="C8" s="2">
        <v>122.52</v>
      </c>
    </row>
    <row r="9" spans="1:3" x14ac:dyDescent="0.45">
      <c r="A9" s="2" t="s">
        <v>19</v>
      </c>
      <c r="B9" s="2">
        <v>114.93</v>
      </c>
      <c r="C9" s="2">
        <v>145.85</v>
      </c>
    </row>
    <row r="10" spans="1:3" x14ac:dyDescent="0.45">
      <c r="A10" s="2" t="s">
        <v>20</v>
      </c>
      <c r="B10" s="2">
        <v>88.18</v>
      </c>
      <c r="C10" s="2">
        <v>191.68</v>
      </c>
    </row>
    <row r="11" spans="1:3" x14ac:dyDescent="0.45">
      <c r="A11" s="2" t="s">
        <v>21</v>
      </c>
      <c r="B11" s="2">
        <v>84.92</v>
      </c>
      <c r="C11" s="2">
        <v>73.540000000000006</v>
      </c>
    </row>
    <row r="12" spans="1:3" x14ac:dyDescent="0.45">
      <c r="A12" s="2" t="s">
        <v>22</v>
      </c>
      <c r="B12" s="2">
        <v>79.760000000000005</v>
      </c>
      <c r="C12" s="2">
        <v>47.72</v>
      </c>
    </row>
    <row r="13" spans="1:3" x14ac:dyDescent="0.45">
      <c r="A13" s="2" t="s">
        <v>23</v>
      </c>
      <c r="B13" s="2">
        <v>74.510000000000005</v>
      </c>
      <c r="C13" s="2">
        <v>36</v>
      </c>
    </row>
    <row r="14" spans="1:3" x14ac:dyDescent="0.45">
      <c r="A14" s="2" t="s">
        <v>24</v>
      </c>
      <c r="B14" s="2">
        <v>95.41</v>
      </c>
      <c r="C14" s="2">
        <v>42.46</v>
      </c>
    </row>
    <row r="15" spans="1:3" x14ac:dyDescent="0.45">
      <c r="A15" s="2" t="s">
        <v>25</v>
      </c>
      <c r="B15" s="2">
        <v>77.69</v>
      </c>
      <c r="C15" s="2">
        <v>33.03</v>
      </c>
    </row>
    <row r="16" spans="1:3" x14ac:dyDescent="0.45">
      <c r="A16" s="2" t="s">
        <v>26</v>
      </c>
      <c r="B16" s="2">
        <v>87.42</v>
      </c>
      <c r="C16" s="2">
        <v>27.6</v>
      </c>
    </row>
    <row r="17" spans="1:3" x14ac:dyDescent="0.45">
      <c r="A17" s="2" t="s">
        <v>27</v>
      </c>
      <c r="B17" s="2">
        <v>86.43</v>
      </c>
      <c r="C17" s="2">
        <v>34.35</v>
      </c>
    </row>
    <row r="18" spans="1:3" x14ac:dyDescent="0.45">
      <c r="A18" s="2" t="s">
        <v>28</v>
      </c>
      <c r="B18" s="2">
        <v>71.95</v>
      </c>
      <c r="C18" s="2">
        <v>39.630000000000003</v>
      </c>
    </row>
    <row r="19" spans="1:3" x14ac:dyDescent="0.45">
      <c r="A19" s="2" t="s">
        <v>29</v>
      </c>
      <c r="B19" s="2">
        <v>74.739999999999995</v>
      </c>
      <c r="C19" s="2">
        <v>50.03</v>
      </c>
    </row>
    <row r="20" spans="1:3" x14ac:dyDescent="0.45">
      <c r="A20" s="2" t="s">
        <v>30</v>
      </c>
      <c r="B20" s="2">
        <v>74.78</v>
      </c>
      <c r="C20" s="2">
        <v>41.68</v>
      </c>
    </row>
    <row r="21" spans="1:3" x14ac:dyDescent="0.45">
      <c r="A21" s="2" t="s">
        <v>31</v>
      </c>
      <c r="B21" s="2">
        <v>67.650000000000006</v>
      </c>
      <c r="C21" s="2">
        <v>34.340000000000003</v>
      </c>
    </row>
    <row r="22" spans="1:3" x14ac:dyDescent="0.45">
      <c r="A22" s="2" t="s">
        <v>32</v>
      </c>
      <c r="B22" s="2">
        <v>67.08</v>
      </c>
      <c r="C22" s="2">
        <v>32.57</v>
      </c>
    </row>
    <row r="23" spans="1:3" x14ac:dyDescent="0.45">
      <c r="A23" s="2" t="s">
        <v>33</v>
      </c>
      <c r="B23" s="2">
        <v>60.85</v>
      </c>
      <c r="C23" s="2">
        <v>29.45</v>
      </c>
    </row>
    <row r="25" spans="1:3" x14ac:dyDescent="0.45">
      <c r="A25" s="2" t="s">
        <v>34</v>
      </c>
    </row>
    <row r="28" spans="1:3" x14ac:dyDescent="0.45">
      <c r="A28" s="2" t="s">
        <v>35</v>
      </c>
      <c r="B28" s="2" t="s">
        <v>299</v>
      </c>
      <c r="C28" s="2" t="s">
        <v>300</v>
      </c>
    </row>
    <row r="29" spans="1:3" x14ac:dyDescent="0.45">
      <c r="A29" s="2" t="s">
        <v>14</v>
      </c>
      <c r="B29" s="2">
        <v>58.72</v>
      </c>
      <c r="C29" s="2">
        <v>18.91</v>
      </c>
    </row>
    <row r="30" spans="1:3" x14ac:dyDescent="0.45">
      <c r="A30" s="2" t="s">
        <v>15</v>
      </c>
      <c r="B30" s="2">
        <v>92.38</v>
      </c>
      <c r="C30" s="2">
        <v>34.51</v>
      </c>
    </row>
    <row r="31" spans="1:3" x14ac:dyDescent="0.45">
      <c r="A31" s="2" t="s">
        <v>16</v>
      </c>
      <c r="B31" s="2">
        <v>112.57</v>
      </c>
      <c r="C31" s="2">
        <v>82.33</v>
      </c>
    </row>
    <row r="32" spans="1:3" x14ac:dyDescent="0.45">
      <c r="A32" s="2" t="s">
        <v>17</v>
      </c>
      <c r="B32" s="2">
        <v>12.13</v>
      </c>
      <c r="C32" s="2">
        <v>75.180000000000007</v>
      </c>
    </row>
    <row r="33" spans="1:3" x14ac:dyDescent="0.45">
      <c r="A33" s="2" t="s">
        <v>18</v>
      </c>
      <c r="B33" s="2">
        <v>209.19</v>
      </c>
      <c r="C33" s="2">
        <v>122.52</v>
      </c>
    </row>
    <row r="34" spans="1:3" x14ac:dyDescent="0.45">
      <c r="A34" s="2" t="s">
        <v>19</v>
      </c>
      <c r="B34" s="2">
        <v>325.48</v>
      </c>
      <c r="C34" s="2">
        <v>145.85</v>
      </c>
    </row>
    <row r="35" spans="1:3" x14ac:dyDescent="0.45">
      <c r="A35" s="2" t="s">
        <v>20</v>
      </c>
      <c r="B35" s="2">
        <v>315.49</v>
      </c>
      <c r="C35" s="2">
        <v>191.68</v>
      </c>
    </row>
    <row r="36" spans="1:3" x14ac:dyDescent="0.45">
      <c r="A36" s="2" t="s">
        <v>21</v>
      </c>
      <c r="B36" s="2">
        <v>14.63</v>
      </c>
      <c r="C36" s="2">
        <v>73.540000000000006</v>
      </c>
    </row>
    <row r="37" spans="1:3" x14ac:dyDescent="0.45">
      <c r="A37" s="2" t="s">
        <v>22</v>
      </c>
      <c r="B37" s="2">
        <v>97.59</v>
      </c>
      <c r="C37" s="2">
        <v>47.72</v>
      </c>
    </row>
    <row r="38" spans="1:3" x14ac:dyDescent="0.45">
      <c r="A38" s="2" t="s">
        <v>23</v>
      </c>
      <c r="B38" s="2">
        <v>110.03</v>
      </c>
      <c r="C38" s="2">
        <v>36</v>
      </c>
    </row>
    <row r="39" spans="1:3" x14ac:dyDescent="0.45">
      <c r="A39" s="2" t="s">
        <v>24</v>
      </c>
      <c r="B39" s="2">
        <v>105.27</v>
      </c>
      <c r="C39" s="2">
        <v>42.46</v>
      </c>
    </row>
    <row r="40" spans="1:3" x14ac:dyDescent="0.45">
      <c r="A40" s="2" t="s">
        <v>25</v>
      </c>
      <c r="B40" s="2">
        <v>34.06</v>
      </c>
      <c r="C40" s="2">
        <v>33.03</v>
      </c>
    </row>
    <row r="41" spans="1:3" x14ac:dyDescent="0.45">
      <c r="A41" s="2" t="s">
        <v>292</v>
      </c>
      <c r="B41" s="2">
        <v>53.25</v>
      </c>
      <c r="C41" s="2">
        <v>27.6</v>
      </c>
    </row>
    <row r="42" spans="1:3" x14ac:dyDescent="0.45">
      <c r="A42" s="2" t="s">
        <v>44</v>
      </c>
      <c r="B42" s="2">
        <v>70.55</v>
      </c>
      <c r="C42" s="2">
        <v>34.35</v>
      </c>
    </row>
    <row r="43" spans="1:3" x14ac:dyDescent="0.45">
      <c r="A43" s="2" t="s">
        <v>293</v>
      </c>
      <c r="B43" s="2">
        <v>33.32</v>
      </c>
      <c r="C43" s="2">
        <v>39.630000000000003</v>
      </c>
    </row>
    <row r="44" spans="1:3" x14ac:dyDescent="0.45">
      <c r="A44" s="2" t="s">
        <v>294</v>
      </c>
      <c r="B44" s="2">
        <v>62.1</v>
      </c>
      <c r="C44" s="2">
        <v>50.03</v>
      </c>
    </row>
    <row r="45" spans="1:3" x14ac:dyDescent="0.45">
      <c r="A45" s="2" t="s">
        <v>295</v>
      </c>
      <c r="B45" s="2">
        <v>104.4</v>
      </c>
      <c r="C45" s="2">
        <v>41.68</v>
      </c>
    </row>
    <row r="46" spans="1:3" x14ac:dyDescent="0.45">
      <c r="A46" s="2" t="s">
        <v>296</v>
      </c>
      <c r="B46" s="2">
        <v>102.42</v>
      </c>
      <c r="C46" s="2">
        <v>34.340000000000003</v>
      </c>
    </row>
    <row r="47" spans="1:3" x14ac:dyDescent="0.45">
      <c r="A47" s="2" t="s">
        <v>297</v>
      </c>
      <c r="B47" s="2">
        <v>136.16999999999999</v>
      </c>
      <c r="C47" s="2">
        <v>32.57</v>
      </c>
    </row>
    <row r="48" spans="1:3" x14ac:dyDescent="0.45">
      <c r="A48" s="2" t="s">
        <v>298</v>
      </c>
      <c r="B48" s="2">
        <v>136.16999999999999</v>
      </c>
      <c r="C48" s="2">
        <v>29.45</v>
      </c>
    </row>
    <row r="50" spans="1:1" x14ac:dyDescent="0.45">
      <c r="A50" s="2" t="s">
        <v>34</v>
      </c>
    </row>
  </sheetData>
  <pageMargins left="0.75" right="0.75" top="1" bottom="1" header="0.5" footer="0.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99"/>
  <sheetViews>
    <sheetView workbookViewId="0">
      <selection activeCell="G27" sqref="G27"/>
    </sheetView>
  </sheetViews>
  <sheetFormatPr baseColWidth="10" defaultColWidth="12.140625" defaultRowHeight="14.25" x14ac:dyDescent="0.45"/>
  <cols>
    <col min="2" max="2" width="12.140625" customWidth="1"/>
  </cols>
  <sheetData>
    <row r="1" spans="1:2" x14ac:dyDescent="0.45">
      <c r="A1" s="4" t="s">
        <v>522</v>
      </c>
    </row>
    <row r="3" spans="1:2" x14ac:dyDescent="0.45">
      <c r="A3" s="4" t="s">
        <v>177</v>
      </c>
      <c r="B3" s="4" t="s">
        <v>402</v>
      </c>
    </row>
    <row r="4" spans="1:2" x14ac:dyDescent="0.45">
      <c r="A4" s="4" t="s">
        <v>314</v>
      </c>
      <c r="B4">
        <v>3648.6590000000001</v>
      </c>
    </row>
    <row r="5" spans="1:2" x14ac:dyDescent="0.45">
      <c r="A5" s="4" t="s">
        <v>315</v>
      </c>
      <c r="B5">
        <v>3662.1309999999999</v>
      </c>
    </row>
    <row r="6" spans="1:2" x14ac:dyDescent="0.45">
      <c r="A6" s="4" t="s">
        <v>316</v>
      </c>
      <c r="B6">
        <v>3705.3679999999999</v>
      </c>
    </row>
    <row r="7" spans="1:2" x14ac:dyDescent="0.45">
      <c r="A7" s="4" t="s">
        <v>317</v>
      </c>
      <c r="B7">
        <v>3700.6570000000002</v>
      </c>
    </row>
    <row r="8" spans="1:2" x14ac:dyDescent="0.45">
      <c r="A8" s="4" t="s">
        <v>108</v>
      </c>
      <c r="B8">
        <v>3737.0230000000001</v>
      </c>
    </row>
    <row r="9" spans="1:2" x14ac:dyDescent="0.45">
      <c r="A9" s="4" t="s">
        <v>318</v>
      </c>
      <c r="B9">
        <v>3767.0889999999999</v>
      </c>
    </row>
    <row r="10" spans="1:2" x14ac:dyDescent="0.45">
      <c r="A10" s="4" t="s">
        <v>319</v>
      </c>
      <c r="B10">
        <v>3827.8530000000001</v>
      </c>
    </row>
    <row r="11" spans="1:2" x14ac:dyDescent="0.45">
      <c r="A11" s="4" t="s">
        <v>320</v>
      </c>
      <c r="B11">
        <v>3811.59</v>
      </c>
    </row>
    <row r="12" spans="1:2" x14ac:dyDescent="0.45">
      <c r="A12" s="4" t="s">
        <v>321</v>
      </c>
      <c r="B12">
        <v>3785.5680000000002</v>
      </c>
    </row>
    <row r="13" spans="1:2" x14ac:dyDescent="0.45">
      <c r="A13" s="4" t="s">
        <v>322</v>
      </c>
      <c r="B13">
        <v>3766.902</v>
      </c>
    </row>
    <row r="14" spans="1:2" x14ac:dyDescent="0.45">
      <c r="A14" s="4" t="s">
        <v>323</v>
      </c>
      <c r="B14">
        <v>3759.48</v>
      </c>
    </row>
    <row r="15" spans="1:2" x14ac:dyDescent="0.45">
      <c r="A15" s="4" t="s">
        <v>324</v>
      </c>
      <c r="B15">
        <v>3725.49</v>
      </c>
    </row>
    <row r="16" spans="1:2" x14ac:dyDescent="0.45">
      <c r="A16" s="4" t="s">
        <v>325</v>
      </c>
      <c r="B16">
        <v>3716.7240000000002</v>
      </c>
    </row>
    <row r="17" spans="1:2" x14ac:dyDescent="0.45">
      <c r="A17" s="4" t="s">
        <v>326</v>
      </c>
      <c r="B17">
        <v>3748.6170000000002</v>
      </c>
    </row>
    <row r="18" spans="1:2" x14ac:dyDescent="0.45">
      <c r="A18" s="4" t="s">
        <v>327</v>
      </c>
      <c r="B18">
        <v>3776.375</v>
      </c>
    </row>
    <row r="19" spans="1:2" x14ac:dyDescent="0.45">
      <c r="A19" s="4" t="s">
        <v>328</v>
      </c>
      <c r="B19">
        <v>3771.6559999999999</v>
      </c>
    </row>
    <row r="20" spans="1:2" x14ac:dyDescent="0.45">
      <c r="A20" s="4" t="s">
        <v>109</v>
      </c>
      <c r="B20">
        <v>3794.4870000000001</v>
      </c>
    </row>
    <row r="21" spans="1:2" x14ac:dyDescent="0.45">
      <c r="A21" s="4" t="s">
        <v>329</v>
      </c>
      <c r="B21">
        <v>3827.3090000000002</v>
      </c>
    </row>
    <row r="22" spans="1:2" x14ac:dyDescent="0.45">
      <c r="A22" s="4" t="s">
        <v>330</v>
      </c>
      <c r="B22">
        <v>3880.4949999999999</v>
      </c>
    </row>
    <row r="23" spans="1:2" x14ac:dyDescent="0.45">
      <c r="A23" s="4" t="s">
        <v>331</v>
      </c>
      <c r="B23">
        <v>3838.1930000000002</v>
      </c>
    </row>
    <row r="24" spans="1:2" x14ac:dyDescent="0.45">
      <c r="A24" s="4" t="s">
        <v>332</v>
      </c>
      <c r="B24">
        <v>3841.462</v>
      </c>
    </row>
    <row r="25" spans="1:2" x14ac:dyDescent="0.45">
      <c r="A25" s="4" t="s">
        <v>333</v>
      </c>
      <c r="B25">
        <v>3810.8510000000001</v>
      </c>
    </row>
    <row r="26" spans="1:2" x14ac:dyDescent="0.45">
      <c r="A26" s="4" t="s">
        <v>334</v>
      </c>
      <c r="B26">
        <v>3792.46</v>
      </c>
    </row>
    <row r="27" spans="1:2" x14ac:dyDescent="0.45">
      <c r="A27" s="4" t="s">
        <v>335</v>
      </c>
      <c r="B27">
        <v>3769.0160000000001</v>
      </c>
    </row>
    <row r="28" spans="1:2" x14ac:dyDescent="0.45">
      <c r="A28" s="4" t="s">
        <v>336</v>
      </c>
      <c r="B28">
        <v>3759.43</v>
      </c>
    </row>
    <row r="29" spans="1:2" x14ac:dyDescent="0.45">
      <c r="A29" s="4" t="s">
        <v>337</v>
      </c>
      <c r="B29">
        <v>3776.627</v>
      </c>
    </row>
    <row r="30" spans="1:2" x14ac:dyDescent="0.45">
      <c r="A30" s="4" t="s">
        <v>338</v>
      </c>
      <c r="B30">
        <v>3589.4009999999998</v>
      </c>
    </row>
    <row r="31" spans="1:2" x14ac:dyDescent="0.45">
      <c r="A31" s="4" t="s">
        <v>339</v>
      </c>
      <c r="B31">
        <v>3582.7510000000002</v>
      </c>
    </row>
    <row r="32" spans="1:2" x14ac:dyDescent="0.45">
      <c r="A32" s="4" t="s">
        <v>110</v>
      </c>
      <c r="B32">
        <v>3641.8069999999998</v>
      </c>
    </row>
    <row r="33" spans="1:2" x14ac:dyDescent="0.45">
      <c r="A33" s="4" t="s">
        <v>340</v>
      </c>
      <c r="B33">
        <v>3716.7240000000002</v>
      </c>
    </row>
    <row r="34" spans="1:2" x14ac:dyDescent="0.45">
      <c r="A34" s="4" t="s">
        <v>341</v>
      </c>
      <c r="B34">
        <v>3798.3330000000001</v>
      </c>
    </row>
    <row r="35" spans="1:2" x14ac:dyDescent="0.45">
      <c r="A35" s="4" t="s">
        <v>342</v>
      </c>
      <c r="B35">
        <v>3792.7649999999999</v>
      </c>
    </row>
    <row r="36" spans="1:2" x14ac:dyDescent="0.45">
      <c r="A36" s="4" t="s">
        <v>343</v>
      </c>
      <c r="B36">
        <v>3799.4789999999998</v>
      </c>
    </row>
    <row r="37" spans="1:2" x14ac:dyDescent="0.45">
      <c r="A37" s="4" t="s">
        <v>344</v>
      </c>
      <c r="B37">
        <v>3765.7649999999999</v>
      </c>
    </row>
    <row r="38" spans="1:2" x14ac:dyDescent="0.45">
      <c r="A38" s="4" t="s">
        <v>345</v>
      </c>
      <c r="B38">
        <v>3737.4769999999999</v>
      </c>
    </row>
    <row r="39" spans="1:2" x14ac:dyDescent="0.45">
      <c r="A39" s="4" t="s">
        <v>346</v>
      </c>
      <c r="B39">
        <v>3645.4079999999999</v>
      </c>
    </row>
    <row r="40" spans="1:2" x14ac:dyDescent="0.45">
      <c r="A40" s="4" t="s">
        <v>347</v>
      </c>
      <c r="B40">
        <v>3630.8470000000002</v>
      </c>
    </row>
    <row r="41" spans="1:2" x14ac:dyDescent="0.45">
      <c r="A41" s="4" t="s">
        <v>348</v>
      </c>
      <c r="B41">
        <v>3664.047</v>
      </c>
    </row>
    <row r="42" spans="1:2" x14ac:dyDescent="0.45">
      <c r="A42" s="4" t="s">
        <v>349</v>
      </c>
      <c r="B42">
        <v>3728.585</v>
      </c>
    </row>
    <row r="43" spans="1:2" x14ac:dyDescent="0.45">
      <c r="A43" s="4" t="s">
        <v>350</v>
      </c>
      <c r="B43">
        <v>3751.6320000000001</v>
      </c>
    </row>
    <row r="44" spans="1:2" x14ac:dyDescent="0.45">
      <c r="A44" s="4" t="s">
        <v>115</v>
      </c>
      <c r="B44">
        <v>3807.625</v>
      </c>
    </row>
    <row r="45" spans="1:2" x14ac:dyDescent="0.45">
      <c r="A45" s="4" t="s">
        <v>351</v>
      </c>
      <c r="B45">
        <v>3858.42</v>
      </c>
    </row>
    <row r="46" spans="1:2" x14ac:dyDescent="0.45">
      <c r="A46" s="4" t="s">
        <v>352</v>
      </c>
      <c r="B46">
        <v>3895.2170000000001</v>
      </c>
    </row>
    <row r="47" spans="1:2" x14ac:dyDescent="0.45">
      <c r="A47" s="4" t="s">
        <v>353</v>
      </c>
      <c r="B47">
        <v>3890.94</v>
      </c>
    </row>
    <row r="48" spans="1:2" x14ac:dyDescent="0.45">
      <c r="A48" s="4" t="s">
        <v>354</v>
      </c>
      <c r="B48">
        <v>3893.0540000000001</v>
      </c>
    </row>
    <row r="49" spans="1:2" x14ac:dyDescent="0.45">
      <c r="A49" s="4" t="s">
        <v>355</v>
      </c>
      <c r="B49">
        <v>3871.5639999999999</v>
      </c>
    </row>
    <row r="50" spans="1:2" x14ac:dyDescent="0.45">
      <c r="A50" s="4" t="s">
        <v>356</v>
      </c>
      <c r="B50">
        <v>3854.056</v>
      </c>
    </row>
    <row r="51" spans="1:2" x14ac:dyDescent="0.45">
      <c r="A51" s="4" t="s">
        <v>357</v>
      </c>
      <c r="B51">
        <v>3813.3049999999998</v>
      </c>
    </row>
    <row r="52" spans="1:2" x14ac:dyDescent="0.45">
      <c r="A52" s="4" t="s">
        <v>358</v>
      </c>
      <c r="B52">
        <v>3822.0819999999999</v>
      </c>
    </row>
    <row r="53" spans="1:2" x14ac:dyDescent="0.45">
      <c r="A53" s="4" t="s">
        <v>359</v>
      </c>
      <c r="B53">
        <v>3860.194</v>
      </c>
    </row>
    <row r="54" spans="1:2" x14ac:dyDescent="0.45">
      <c r="A54" s="4" t="s">
        <v>360</v>
      </c>
      <c r="B54">
        <v>3894.739</v>
      </c>
    </row>
    <row r="55" spans="1:2" x14ac:dyDescent="0.45">
      <c r="A55" s="4" t="s">
        <v>361</v>
      </c>
      <c r="B55">
        <v>3872.8910000000001</v>
      </c>
    </row>
    <row r="56" spans="1:2" x14ac:dyDescent="0.45">
      <c r="A56" s="4" t="s">
        <v>127</v>
      </c>
      <c r="B56">
        <v>3912.7440000000001</v>
      </c>
    </row>
    <row r="57" spans="1:2" x14ac:dyDescent="0.45">
      <c r="A57" s="4" t="s">
        <v>362</v>
      </c>
      <c r="B57">
        <v>3944.5610000000001</v>
      </c>
    </row>
    <row r="58" spans="1:2" x14ac:dyDescent="0.45">
      <c r="A58" s="4" t="s">
        <v>363</v>
      </c>
      <c r="B58">
        <v>3970.0419999999999</v>
      </c>
    </row>
    <row r="59" spans="1:2" x14ac:dyDescent="0.45">
      <c r="A59" s="4" t="s">
        <v>364</v>
      </c>
      <c r="B59">
        <v>3961.4769999999999</v>
      </c>
    </row>
    <row r="60" spans="1:2" x14ac:dyDescent="0.45">
      <c r="A60" s="4" t="s">
        <v>365</v>
      </c>
      <c r="B60">
        <v>3961.3119999999999</v>
      </c>
    </row>
    <row r="61" spans="1:2" x14ac:dyDescent="0.45">
      <c r="A61" s="4" t="s">
        <v>366</v>
      </c>
      <c r="B61">
        <v>3939.1170000000002</v>
      </c>
    </row>
    <row r="62" spans="1:2" x14ac:dyDescent="0.45">
      <c r="A62" s="4" t="s">
        <v>367</v>
      </c>
      <c r="B62">
        <v>3934.433</v>
      </c>
    </row>
    <row r="63" spans="1:2" x14ac:dyDescent="0.45">
      <c r="A63" s="4" t="s">
        <v>368</v>
      </c>
      <c r="B63">
        <v>3890.009</v>
      </c>
    </row>
    <row r="64" spans="1:2" x14ac:dyDescent="0.45">
      <c r="A64" s="4" t="s">
        <v>369</v>
      </c>
      <c r="B64">
        <v>3893.5749999999998</v>
      </c>
    </row>
    <row r="65" spans="1:2" x14ac:dyDescent="0.45">
      <c r="A65" s="4" t="s">
        <v>370</v>
      </c>
      <c r="B65">
        <v>3921.326</v>
      </c>
    </row>
    <row r="66" spans="1:2" x14ac:dyDescent="0.45">
      <c r="A66" s="4" t="s">
        <v>371</v>
      </c>
      <c r="B66">
        <v>3949.7829999999999</v>
      </c>
    </row>
    <row r="67" spans="1:2" x14ac:dyDescent="0.45">
      <c r="A67" s="4" t="s">
        <v>372</v>
      </c>
      <c r="B67">
        <v>3921.96</v>
      </c>
    </row>
    <row r="68" spans="1:2" x14ac:dyDescent="0.45">
      <c r="A68" s="4" t="s">
        <v>139</v>
      </c>
      <c r="B68">
        <v>3957.76</v>
      </c>
    </row>
    <row r="69" spans="1:2" x14ac:dyDescent="0.45">
      <c r="A69" s="4" t="s">
        <v>373</v>
      </c>
      <c r="B69">
        <v>3987.748</v>
      </c>
    </row>
    <row r="70" spans="1:2" x14ac:dyDescent="0.45">
      <c r="A70" s="4" t="s">
        <v>374</v>
      </c>
      <c r="B70">
        <v>4025.1819999999998</v>
      </c>
    </row>
    <row r="71" spans="1:2" x14ac:dyDescent="0.45">
      <c r="A71" s="4" t="s">
        <v>375</v>
      </c>
      <c r="B71">
        <v>3999.5569999999998</v>
      </c>
    </row>
    <row r="72" spans="1:2" x14ac:dyDescent="0.45">
      <c r="A72" s="4" t="s">
        <v>376</v>
      </c>
      <c r="B72">
        <v>3985.3290000000002</v>
      </c>
    </row>
    <row r="73" spans="1:2" x14ac:dyDescent="0.45">
      <c r="A73" s="4" t="s">
        <v>377</v>
      </c>
      <c r="B73">
        <v>3967.6039999999998</v>
      </c>
    </row>
    <row r="74" spans="1:2" x14ac:dyDescent="0.45">
      <c r="A74" s="4" t="s">
        <v>378</v>
      </c>
      <c r="B74">
        <v>3954.9059999999999</v>
      </c>
    </row>
    <row r="75" spans="1:2" x14ac:dyDescent="0.45">
      <c r="A75" s="4" t="s">
        <v>379</v>
      </c>
      <c r="B75">
        <v>3910.3530000000001</v>
      </c>
    </row>
    <row r="76" spans="1:2" x14ac:dyDescent="0.45">
      <c r="A76" s="4" t="s">
        <v>380</v>
      </c>
      <c r="B76">
        <v>3900.7539999999999</v>
      </c>
    </row>
    <row r="77" spans="1:2" x14ac:dyDescent="0.45">
      <c r="A77" s="4" t="s">
        <v>381</v>
      </c>
      <c r="B77">
        <v>3927.1759999999999</v>
      </c>
    </row>
    <row r="78" spans="1:2" x14ac:dyDescent="0.45">
      <c r="A78" s="4" t="s">
        <v>382</v>
      </c>
      <c r="B78">
        <v>3947.5590000000002</v>
      </c>
    </row>
    <row r="79" spans="1:2" x14ac:dyDescent="0.45">
      <c r="A79" s="4" t="s">
        <v>383</v>
      </c>
      <c r="B79">
        <v>3933.0120000000002</v>
      </c>
    </row>
    <row r="80" spans="1:2" x14ac:dyDescent="0.45">
      <c r="A80" s="4" t="s">
        <v>151</v>
      </c>
      <c r="B80">
        <v>3963.4380000000001</v>
      </c>
    </row>
    <row r="81" spans="1:2" x14ac:dyDescent="0.45">
      <c r="A81" s="4" t="s">
        <v>384</v>
      </c>
      <c r="B81">
        <v>3986.9409999999998</v>
      </c>
    </row>
    <row r="82" spans="1:2" x14ac:dyDescent="0.45">
      <c r="A82" s="4" t="s">
        <v>385</v>
      </c>
      <c r="B82">
        <v>4031.165</v>
      </c>
    </row>
    <row r="83" spans="1:2" x14ac:dyDescent="0.45">
      <c r="A83" s="4" t="s">
        <v>386</v>
      </c>
      <c r="B83">
        <v>3990.7910000000002</v>
      </c>
    </row>
    <row r="84" spans="1:2" x14ac:dyDescent="0.45">
      <c r="A84" s="4" t="s">
        <v>387</v>
      </c>
      <c r="B84">
        <v>3994.33</v>
      </c>
    </row>
    <row r="85" spans="1:2" x14ac:dyDescent="0.45">
      <c r="A85" s="4" t="s">
        <v>388</v>
      </c>
      <c r="B85">
        <v>3969.2429999999999</v>
      </c>
    </row>
    <row r="86" spans="1:2" x14ac:dyDescent="0.45">
      <c r="A86" s="4" t="s">
        <v>389</v>
      </c>
      <c r="B86">
        <v>3951.482</v>
      </c>
    </row>
    <row r="87" spans="1:2" x14ac:dyDescent="0.45">
      <c r="A87" s="4" t="s">
        <v>390</v>
      </c>
      <c r="B87">
        <v>3932.0590000000002</v>
      </c>
    </row>
    <row r="88" spans="1:2" x14ac:dyDescent="0.45">
      <c r="A88" s="5" t="s">
        <v>391</v>
      </c>
      <c r="B88" s="4">
        <v>3910.3319999999999</v>
      </c>
    </row>
    <row r="89" spans="1:2" x14ac:dyDescent="0.45">
      <c r="A89" s="5" t="s">
        <v>392</v>
      </c>
      <c r="B89" s="4">
        <v>3932.627</v>
      </c>
    </row>
    <row r="90" spans="1:2" x14ac:dyDescent="0.45">
      <c r="A90" s="5" t="s">
        <v>393</v>
      </c>
      <c r="B90" s="4">
        <v>3948.0450000000001</v>
      </c>
    </row>
    <row r="91" spans="1:2" x14ac:dyDescent="0.45">
      <c r="A91" s="5" t="s">
        <v>394</v>
      </c>
      <c r="B91" s="4">
        <v>3934.5740000000001</v>
      </c>
    </row>
    <row r="92" spans="1:2" x14ac:dyDescent="0.45">
      <c r="A92" s="5" t="s">
        <v>163</v>
      </c>
      <c r="B92" s="4">
        <v>3960.7849999999999</v>
      </c>
    </row>
    <row r="93" spans="1:2" x14ac:dyDescent="0.45">
      <c r="A93" s="5" t="s">
        <v>395</v>
      </c>
      <c r="B93" s="4">
        <v>4003.4949999999999</v>
      </c>
    </row>
    <row r="94" spans="1:2" x14ac:dyDescent="0.45">
      <c r="A94" s="5" t="s">
        <v>396</v>
      </c>
      <c r="B94" s="4">
        <v>4035.2370000000001</v>
      </c>
    </row>
    <row r="95" spans="1:2" x14ac:dyDescent="0.45">
      <c r="A95" s="5" t="s">
        <v>397</v>
      </c>
      <c r="B95" s="4">
        <v>3992.6080000000002</v>
      </c>
    </row>
    <row r="96" spans="1:2" x14ac:dyDescent="0.45">
      <c r="A96" s="5" t="s">
        <v>398</v>
      </c>
      <c r="B96" s="4">
        <v>3999.0929999999998</v>
      </c>
    </row>
    <row r="97" spans="1:2" x14ac:dyDescent="0.45">
      <c r="A97" s="5" t="s">
        <v>399</v>
      </c>
      <c r="B97" s="4">
        <v>3971.48</v>
      </c>
    </row>
    <row r="98" spans="1:2" x14ac:dyDescent="0.45">
      <c r="A98" s="5" t="s">
        <v>400</v>
      </c>
      <c r="B98" s="4">
        <v>3954.98</v>
      </c>
    </row>
    <row r="99" spans="1:2" x14ac:dyDescent="0.45">
      <c r="A99" s="5" t="s">
        <v>401</v>
      </c>
      <c r="B99" s="4">
        <v>3936.6840000000002</v>
      </c>
    </row>
  </sheetData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18"/>
  <sheetViews>
    <sheetView topLeftCell="B1" zoomScaleNormal="100" workbookViewId="0">
      <selection activeCell="F16" sqref="F16"/>
    </sheetView>
  </sheetViews>
  <sheetFormatPr baseColWidth="10" defaultColWidth="12.140625" defaultRowHeight="14.25" x14ac:dyDescent="0.45"/>
  <sheetData>
    <row r="1" spans="1:6" x14ac:dyDescent="0.45">
      <c r="A1" s="4" t="s">
        <v>404</v>
      </c>
    </row>
    <row r="3" spans="1:6" x14ac:dyDescent="0.45">
      <c r="A3" s="6" t="s">
        <v>178</v>
      </c>
      <c r="B3" s="4" t="s">
        <v>179</v>
      </c>
      <c r="C3" s="4" t="s">
        <v>180</v>
      </c>
      <c r="D3" s="4" t="s">
        <v>181</v>
      </c>
      <c r="E3" s="4" t="s">
        <v>182</v>
      </c>
      <c r="F3" s="4" t="s">
        <v>183</v>
      </c>
    </row>
    <row r="4" spans="1:6" x14ac:dyDescent="0.45">
      <c r="A4" s="4" t="s">
        <v>184</v>
      </c>
      <c r="B4" s="4">
        <v>100</v>
      </c>
      <c r="C4" s="4">
        <v>100</v>
      </c>
      <c r="D4" s="4">
        <v>100</v>
      </c>
      <c r="E4" s="4">
        <v>100</v>
      </c>
      <c r="F4" s="4">
        <v>100</v>
      </c>
    </row>
    <row r="5" spans="1:6" x14ac:dyDescent="0.45">
      <c r="A5" s="4" t="s">
        <v>185</v>
      </c>
      <c r="B5" s="64">
        <v>99.380217099999996</v>
      </c>
      <c r="C5" s="64">
        <v>98.7305286</v>
      </c>
      <c r="D5" s="64">
        <v>100.39311499999999</v>
      </c>
      <c r="E5" s="64">
        <v>100.83214700000001</v>
      </c>
      <c r="F5" s="64">
        <v>100.03850199999999</v>
      </c>
    </row>
    <row r="6" spans="1:6" x14ac:dyDescent="0.45">
      <c r="A6" s="4" t="s">
        <v>186</v>
      </c>
      <c r="B6" s="64">
        <v>99.932747000000006</v>
      </c>
      <c r="C6" s="64">
        <v>96.259045799999996</v>
      </c>
      <c r="D6" s="64">
        <v>99.808754800000003</v>
      </c>
      <c r="E6" s="64">
        <v>99.626136700000004</v>
      </c>
      <c r="F6" s="64">
        <v>100.21176199999999</v>
      </c>
    </row>
    <row r="7" spans="1:6" x14ac:dyDescent="0.45">
      <c r="A7" s="4" t="s">
        <v>187</v>
      </c>
      <c r="B7" s="64">
        <v>103.440455</v>
      </c>
      <c r="C7" s="64">
        <v>99.104624099999995</v>
      </c>
      <c r="D7" s="64">
        <v>101.264343</v>
      </c>
      <c r="E7" s="64">
        <v>100.74531500000001</v>
      </c>
      <c r="F7" s="64">
        <v>104.10049100000001</v>
      </c>
    </row>
    <row r="8" spans="1:6" x14ac:dyDescent="0.45">
      <c r="A8" s="4" t="s">
        <v>188</v>
      </c>
      <c r="B8" s="64">
        <v>108.96971000000001</v>
      </c>
      <c r="C8" s="64">
        <v>99.766956899999997</v>
      </c>
      <c r="D8" s="64">
        <v>99.755631100000002</v>
      </c>
      <c r="E8" s="64">
        <v>102.727996</v>
      </c>
      <c r="F8" s="64">
        <v>109.47155600000001</v>
      </c>
    </row>
    <row r="9" spans="1:6" x14ac:dyDescent="0.45">
      <c r="A9" s="4" t="s">
        <v>189</v>
      </c>
      <c r="B9" s="64">
        <v>107.57322000000001</v>
      </c>
      <c r="C9" s="64">
        <v>99.9386729</v>
      </c>
      <c r="D9" s="64">
        <v>99.245643900000005</v>
      </c>
      <c r="E9" s="64">
        <v>101.449625</v>
      </c>
      <c r="F9" s="64">
        <v>109.14428700000001</v>
      </c>
    </row>
    <row r="10" spans="1:6" x14ac:dyDescent="0.45">
      <c r="A10" s="4" t="s">
        <v>190</v>
      </c>
      <c r="B10" s="64">
        <v>110.73015700000001</v>
      </c>
      <c r="C10" s="64">
        <v>103.74708699999999</v>
      </c>
      <c r="D10" s="64">
        <v>99.309392299999999</v>
      </c>
      <c r="E10" s="64">
        <v>103.17422000000001</v>
      </c>
      <c r="F10" s="64">
        <v>112.811628</v>
      </c>
    </row>
    <row r="11" spans="1:6" x14ac:dyDescent="0.45">
      <c r="A11" s="4" t="s">
        <v>191</v>
      </c>
      <c r="B11" s="64">
        <v>108.593884</v>
      </c>
      <c r="C11" s="64">
        <v>105.18827400000001</v>
      </c>
      <c r="D11" s="64">
        <v>98.778155499999997</v>
      </c>
      <c r="E11" s="64">
        <v>104.30786999999999</v>
      </c>
      <c r="F11" s="64">
        <v>110.174223</v>
      </c>
    </row>
    <row r="12" spans="1:6" x14ac:dyDescent="0.45">
      <c r="A12" s="4" t="s">
        <v>192</v>
      </c>
      <c r="B12" s="64">
        <v>109.655427</v>
      </c>
      <c r="C12" s="64">
        <v>105.310928</v>
      </c>
      <c r="D12" s="64">
        <v>99.490012699999994</v>
      </c>
      <c r="E12" s="64">
        <v>104.537012</v>
      </c>
      <c r="F12" s="64">
        <v>112.214843</v>
      </c>
    </row>
    <row r="13" spans="1:6" x14ac:dyDescent="0.45">
      <c r="A13" s="4" t="s">
        <v>193</v>
      </c>
      <c r="B13" s="64">
        <v>110.230375</v>
      </c>
      <c r="C13" s="64">
        <v>106.56200200000001</v>
      </c>
      <c r="D13" s="64">
        <v>99.490012699999994</v>
      </c>
      <c r="E13" s="64">
        <v>105.33298000000001</v>
      </c>
      <c r="F13" s="64">
        <v>113.01376500000001</v>
      </c>
    </row>
    <row r="14" spans="1:6" x14ac:dyDescent="0.45">
      <c r="A14" s="4" t="s">
        <v>194</v>
      </c>
      <c r="B14" s="64">
        <v>108.422455</v>
      </c>
      <c r="C14" s="64">
        <v>109.24813</v>
      </c>
      <c r="D14" s="64">
        <v>98.671908200000004</v>
      </c>
      <c r="E14" s="64">
        <v>106.32190799999999</v>
      </c>
      <c r="F14" s="64">
        <v>111.213784</v>
      </c>
    </row>
    <row r="15" spans="1:6" x14ac:dyDescent="0.45">
      <c r="A15" s="4" t="s">
        <v>195</v>
      </c>
      <c r="B15" s="64">
        <v>107.916079</v>
      </c>
      <c r="C15" s="64">
        <v>110.73837899999999</v>
      </c>
      <c r="D15" s="64">
        <v>99.001275000000007</v>
      </c>
      <c r="E15" s="64">
        <v>105.550062</v>
      </c>
      <c r="F15" s="64">
        <v>111.329291</v>
      </c>
    </row>
    <row r="16" spans="1:6" x14ac:dyDescent="0.45">
      <c r="A16" s="4" t="s">
        <v>196</v>
      </c>
      <c r="B16" s="64">
        <v>108.477839</v>
      </c>
      <c r="C16" s="64">
        <v>112.897093</v>
      </c>
      <c r="D16" s="64">
        <v>98.958776</v>
      </c>
      <c r="E16" s="64">
        <v>105.23649899999999</v>
      </c>
      <c r="F16" s="64">
        <v>113.10039500000001</v>
      </c>
    </row>
    <row r="18" spans="1:1" x14ac:dyDescent="0.45">
      <c r="A18" s="4" t="s">
        <v>403</v>
      </c>
    </row>
  </sheetData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I16"/>
  <sheetViews>
    <sheetView zoomScaleNormal="100" workbookViewId="0">
      <selection activeCell="J34" sqref="J34"/>
    </sheetView>
  </sheetViews>
  <sheetFormatPr baseColWidth="10" defaultColWidth="12.140625" defaultRowHeight="14.25" x14ac:dyDescent="0.45"/>
  <sheetData>
    <row r="1" spans="1:9" x14ac:dyDescent="0.45">
      <c r="A1" s="4" t="s">
        <v>523</v>
      </c>
    </row>
    <row r="3" spans="1:9" x14ac:dyDescent="0.45">
      <c r="A3" s="4" t="s">
        <v>177</v>
      </c>
      <c r="B3" s="4" t="s">
        <v>197</v>
      </c>
      <c r="C3" s="4" t="s">
        <v>198</v>
      </c>
      <c r="D3" s="4" t="s">
        <v>199</v>
      </c>
      <c r="E3" s="4" t="s">
        <v>200</v>
      </c>
      <c r="F3" s="4" t="s">
        <v>201</v>
      </c>
      <c r="G3" s="4" t="s">
        <v>202</v>
      </c>
      <c r="H3" s="4" t="s">
        <v>203</v>
      </c>
      <c r="I3" s="4" t="s">
        <v>204</v>
      </c>
    </row>
    <row r="4" spans="1:9" x14ac:dyDescent="0.45">
      <c r="A4" s="4" t="s">
        <v>184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</row>
    <row r="5" spans="1:9" x14ac:dyDescent="0.45">
      <c r="A5" s="4" t="s">
        <v>185</v>
      </c>
      <c r="B5" s="4">
        <v>5.4974159299999998</v>
      </c>
      <c r="C5" s="4">
        <v>9.1561463700000001</v>
      </c>
      <c r="D5" s="4">
        <v>1.80743202</v>
      </c>
      <c r="E5" s="4">
        <v>6.2001271100000004</v>
      </c>
      <c r="F5" s="4">
        <v>2.7847352299999999</v>
      </c>
      <c r="G5" s="4">
        <v>7.04087277</v>
      </c>
      <c r="H5" s="4">
        <v>9.5173205200000002</v>
      </c>
      <c r="I5" s="4">
        <v>5.5806874400000002</v>
      </c>
    </row>
    <row r="6" spans="1:9" x14ac:dyDescent="0.45">
      <c r="A6" s="4" t="s">
        <v>186</v>
      </c>
      <c r="B6" s="4">
        <v>13.2414267</v>
      </c>
      <c r="C6" s="4">
        <v>13.271743499999999</v>
      </c>
      <c r="D6" s="4">
        <v>2.31939523</v>
      </c>
      <c r="E6" s="4">
        <v>8.3170768299999995</v>
      </c>
      <c r="F6" s="4">
        <v>1.4436384600000001</v>
      </c>
      <c r="G6" s="4">
        <v>10.8880125</v>
      </c>
      <c r="H6" s="4">
        <v>23.631930000000001</v>
      </c>
      <c r="I6" s="4">
        <v>10.9034795</v>
      </c>
    </row>
    <row r="7" spans="1:9" x14ac:dyDescent="0.45">
      <c r="A7" s="4" t="s">
        <v>187</v>
      </c>
      <c r="B7" s="4">
        <v>12.050013399999999</v>
      </c>
      <c r="C7" s="4">
        <v>11.3231913</v>
      </c>
      <c r="D7" s="4">
        <v>3.0059965000000002</v>
      </c>
      <c r="E7" s="4">
        <v>6.11196685</v>
      </c>
      <c r="F7" s="4">
        <v>-4.2721320499999997</v>
      </c>
      <c r="G7" s="4">
        <v>6.4427785699999998</v>
      </c>
      <c r="H7" s="4">
        <v>23.172918299999999</v>
      </c>
      <c r="I7" s="4">
        <v>15.8415423</v>
      </c>
    </row>
    <row r="8" spans="1:9" x14ac:dyDescent="0.45">
      <c r="A8" s="4" t="s">
        <v>188</v>
      </c>
      <c r="B8" s="4">
        <v>13.8244238</v>
      </c>
      <c r="C8" s="4">
        <v>12.998251099999999</v>
      </c>
      <c r="D8" s="4">
        <v>4.3906593300000001</v>
      </c>
      <c r="E8" s="4">
        <v>5.4092225100000002</v>
      </c>
      <c r="F8" s="4">
        <v>-4.9213046699999996</v>
      </c>
      <c r="G8" s="4">
        <v>3.7396626400000001</v>
      </c>
      <c r="H8" s="4">
        <v>23.007961000000002</v>
      </c>
      <c r="I8" s="4">
        <v>19.088487700000002</v>
      </c>
    </row>
    <row r="9" spans="1:9" x14ac:dyDescent="0.45">
      <c r="A9" s="4" t="s">
        <v>189</v>
      </c>
      <c r="B9" s="4">
        <v>24.938502400000001</v>
      </c>
      <c r="C9" s="4">
        <v>20.534990499999999</v>
      </c>
      <c r="D9" s="4">
        <v>8.8862486999999994</v>
      </c>
      <c r="E9" s="4">
        <v>9.44616817</v>
      </c>
      <c r="F9" s="4">
        <v>1.06344419</v>
      </c>
      <c r="G9" s="4">
        <v>7.8224424700000004</v>
      </c>
      <c r="H9" s="4">
        <v>34.935092900000001</v>
      </c>
      <c r="I9" s="4">
        <v>22.580645199999999</v>
      </c>
    </row>
    <row r="10" spans="1:9" x14ac:dyDescent="0.45">
      <c r="A10" s="4" t="s">
        <v>190</v>
      </c>
      <c r="B10" s="4">
        <v>26.375671799999999</v>
      </c>
      <c r="C10" s="4">
        <v>20.0936354</v>
      </c>
      <c r="D10" s="4">
        <v>15.5704037</v>
      </c>
      <c r="E10" s="4">
        <v>9.4981374899999995</v>
      </c>
      <c r="F10" s="4">
        <v>6.2027661500000004</v>
      </c>
      <c r="G10" s="4">
        <v>6.0340059300000002</v>
      </c>
      <c r="H10" s="4">
        <v>34.411532700000002</v>
      </c>
      <c r="I10" s="4">
        <v>20.2130808</v>
      </c>
    </row>
    <row r="11" spans="1:9" x14ac:dyDescent="0.45">
      <c r="A11" s="4" t="s">
        <v>191</v>
      </c>
      <c r="B11" s="4">
        <v>29.1714108</v>
      </c>
      <c r="C11" s="4">
        <v>20.876491900000001</v>
      </c>
      <c r="D11" s="4">
        <v>17.899857399999998</v>
      </c>
      <c r="E11" s="4">
        <v>14.2228215</v>
      </c>
      <c r="F11" s="4">
        <v>8.5862411299999994</v>
      </c>
      <c r="G11" s="4">
        <v>6.4720087399999997</v>
      </c>
      <c r="H11" s="4">
        <v>44.136842899999998</v>
      </c>
      <c r="I11" s="4">
        <v>23.7348328</v>
      </c>
    </row>
    <row r="12" spans="1:9" x14ac:dyDescent="0.45">
      <c r="A12" s="4" t="s">
        <v>192</v>
      </c>
      <c r="B12" s="4">
        <v>31.827638100000001</v>
      </c>
      <c r="C12" s="4">
        <v>20.056466499999999</v>
      </c>
      <c r="D12" s="4">
        <v>19.6289248</v>
      </c>
      <c r="E12" s="4">
        <v>15.627317100000001</v>
      </c>
      <c r="F12" s="4">
        <v>10.78748</v>
      </c>
      <c r="G12" s="4">
        <v>8.7897361600000004</v>
      </c>
      <c r="H12" s="4">
        <v>46.740299800000003</v>
      </c>
      <c r="I12" s="4">
        <v>24.364774000000001</v>
      </c>
    </row>
    <row r="13" spans="1:9" x14ac:dyDescent="0.45">
      <c r="A13" s="4" t="s">
        <v>193</v>
      </c>
      <c r="B13" s="4">
        <v>32.446128100000003</v>
      </c>
      <c r="C13" s="4">
        <v>19.9485262</v>
      </c>
      <c r="D13" s="4">
        <v>28.2213414</v>
      </c>
      <c r="E13" s="4">
        <v>17.742611799999999</v>
      </c>
      <c r="F13" s="4">
        <v>14.831216700000001</v>
      </c>
      <c r="G13" s="4">
        <v>10.755352500000001</v>
      </c>
      <c r="H13" s="4">
        <v>53.632647200000001</v>
      </c>
      <c r="I13" s="4">
        <v>24.322496099999999</v>
      </c>
    </row>
    <row r="14" spans="1:9" x14ac:dyDescent="0.45">
      <c r="A14" s="4" t="s">
        <v>194</v>
      </c>
      <c r="B14" s="4">
        <v>37.364178199999998</v>
      </c>
      <c r="C14" s="4">
        <v>20.338196400000001</v>
      </c>
      <c r="D14" s="4">
        <v>33.591908400000001</v>
      </c>
      <c r="E14" s="4">
        <v>22.5624073</v>
      </c>
      <c r="F14" s="4">
        <v>17.519838400000001</v>
      </c>
      <c r="G14" s="4">
        <v>13.8074317</v>
      </c>
      <c r="H14" s="4">
        <v>56.028114500000001</v>
      </c>
      <c r="I14" s="4">
        <v>22.335433099999999</v>
      </c>
    </row>
    <row r="15" spans="1:9" x14ac:dyDescent="0.45">
      <c r="A15" s="4" t="s">
        <v>195</v>
      </c>
      <c r="B15" s="4">
        <v>43.123983799999998</v>
      </c>
      <c r="C15" s="4">
        <v>19.7278737</v>
      </c>
      <c r="D15" s="4">
        <v>30.411904700000001</v>
      </c>
      <c r="E15" s="4">
        <v>23.0374135</v>
      </c>
      <c r="F15" s="4">
        <v>17.807869100000001</v>
      </c>
      <c r="G15" s="4">
        <v>15.2603958</v>
      </c>
      <c r="H15" s="4">
        <v>63.544430900000002</v>
      </c>
      <c r="I15" s="4">
        <v>25.8318184</v>
      </c>
    </row>
    <row r="16" spans="1:9" x14ac:dyDescent="0.45">
      <c r="A16" s="4" t="s">
        <v>196</v>
      </c>
      <c r="B16" s="4">
        <v>52.167877900000001</v>
      </c>
      <c r="C16" s="4">
        <v>23.0108885</v>
      </c>
      <c r="D16" s="4">
        <v>34.355857899999997</v>
      </c>
      <c r="E16" s="4">
        <v>25.821578599999999</v>
      </c>
      <c r="F16" s="4">
        <v>17.879973499999998</v>
      </c>
      <c r="G16" s="4">
        <v>18.104266299999999</v>
      </c>
      <c r="H16" s="4">
        <v>76.489994999999993</v>
      </c>
      <c r="I16" s="4">
        <v>30.423202100000001</v>
      </c>
    </row>
  </sheetData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C27"/>
  <sheetViews>
    <sheetView workbookViewId="0">
      <selection activeCell="C10" sqref="C10"/>
    </sheetView>
  </sheetViews>
  <sheetFormatPr baseColWidth="10" defaultColWidth="12.140625" defaultRowHeight="14.25" x14ac:dyDescent="0.45"/>
  <cols>
    <col min="2" max="2" width="12.140625" customWidth="1"/>
    <col min="3" max="3" width="13.7109375" bestFit="1" customWidth="1"/>
  </cols>
  <sheetData>
    <row r="1" spans="1:3" x14ac:dyDescent="0.45">
      <c r="A1" t="s">
        <v>524</v>
      </c>
    </row>
    <row r="3" spans="1:3" x14ac:dyDescent="0.45">
      <c r="A3" s="4" t="s">
        <v>0</v>
      </c>
      <c r="B3" s="4" t="s">
        <v>205</v>
      </c>
      <c r="C3" s="4" t="s">
        <v>405</v>
      </c>
    </row>
    <row r="4" spans="1:3" x14ac:dyDescent="0.45">
      <c r="A4" s="4" t="s">
        <v>10</v>
      </c>
      <c r="B4">
        <v>251.19</v>
      </c>
      <c r="C4">
        <v>187.43</v>
      </c>
    </row>
    <row r="5" spans="1:3" x14ac:dyDescent="0.45">
      <c r="A5" s="4" t="s">
        <v>11</v>
      </c>
      <c r="B5">
        <v>137.55000000000001</v>
      </c>
      <c r="C5">
        <v>114.67</v>
      </c>
    </row>
    <row r="6" spans="1:3" x14ac:dyDescent="0.45">
      <c r="A6" s="4" t="s">
        <v>12</v>
      </c>
      <c r="B6">
        <v>117.53</v>
      </c>
      <c r="C6">
        <v>89.87</v>
      </c>
    </row>
    <row r="7" spans="1:3" x14ac:dyDescent="0.45">
      <c r="A7" s="4" t="s">
        <v>13</v>
      </c>
      <c r="B7">
        <v>78.510000000000005</v>
      </c>
      <c r="C7">
        <v>67.42</v>
      </c>
    </row>
    <row r="8" spans="1:3" x14ac:dyDescent="0.45">
      <c r="A8" s="4" t="s">
        <v>14</v>
      </c>
      <c r="B8">
        <v>73.099999999999994</v>
      </c>
      <c r="C8">
        <v>58.31</v>
      </c>
    </row>
    <row r="9" spans="1:3" x14ac:dyDescent="0.45">
      <c r="A9" s="4" t="s">
        <v>15</v>
      </c>
      <c r="B9">
        <v>65.61</v>
      </c>
      <c r="C9">
        <v>52.21</v>
      </c>
    </row>
    <row r="10" spans="1:3" x14ac:dyDescent="0.45">
      <c r="A10" s="4" t="s">
        <v>16</v>
      </c>
      <c r="B10">
        <v>59.53</v>
      </c>
      <c r="C10">
        <v>46.38</v>
      </c>
    </row>
    <row r="11" spans="1:3" x14ac:dyDescent="0.45">
      <c r="A11" s="4" t="s">
        <v>17</v>
      </c>
      <c r="B11">
        <v>64.959999999999994</v>
      </c>
      <c r="C11">
        <v>48.46</v>
      </c>
    </row>
    <row r="12" spans="1:3" x14ac:dyDescent="0.45">
      <c r="A12" s="4" t="s">
        <v>18</v>
      </c>
      <c r="B12">
        <v>95.57</v>
      </c>
      <c r="C12">
        <v>68.87</v>
      </c>
    </row>
    <row r="13" spans="1:3" x14ac:dyDescent="0.45">
      <c r="A13" s="4" t="s">
        <v>19</v>
      </c>
      <c r="B13">
        <v>199.53</v>
      </c>
      <c r="C13">
        <v>146.46</v>
      </c>
    </row>
    <row r="14" spans="1:3" x14ac:dyDescent="0.45">
      <c r="A14" s="4" t="s">
        <v>20</v>
      </c>
      <c r="B14">
        <v>179.66</v>
      </c>
      <c r="C14">
        <v>118.98</v>
      </c>
    </row>
    <row r="15" spans="1:3" x14ac:dyDescent="0.45">
      <c r="A15" s="4" t="s">
        <v>21</v>
      </c>
      <c r="B15">
        <v>157.15</v>
      </c>
      <c r="C15">
        <v>92.95</v>
      </c>
    </row>
    <row r="16" spans="1:3" x14ac:dyDescent="0.45">
      <c r="A16" s="4" t="s">
        <v>22</v>
      </c>
      <c r="B16">
        <v>169.68</v>
      </c>
      <c r="C16">
        <v>92.91</v>
      </c>
    </row>
    <row r="17" spans="1:3" x14ac:dyDescent="0.45">
      <c r="A17" s="4" t="s">
        <v>23</v>
      </c>
      <c r="B17">
        <v>157.87</v>
      </c>
      <c r="C17">
        <v>89.95</v>
      </c>
    </row>
    <row r="18" spans="1:3" x14ac:dyDescent="0.45">
      <c r="A18" s="4" t="s">
        <v>24</v>
      </c>
      <c r="B18">
        <v>147.13999999999999</v>
      </c>
      <c r="C18">
        <v>89.44</v>
      </c>
    </row>
    <row r="19" spans="1:3" x14ac:dyDescent="0.45">
      <c r="A19" s="4" t="s">
        <v>25</v>
      </c>
      <c r="B19">
        <v>131.54</v>
      </c>
      <c r="C19">
        <v>86.82</v>
      </c>
    </row>
    <row r="20" spans="1:3" x14ac:dyDescent="0.45">
      <c r="A20" s="4" t="s">
        <v>43</v>
      </c>
      <c r="B20">
        <v>114.89</v>
      </c>
      <c r="C20">
        <v>85.62</v>
      </c>
    </row>
    <row r="21" spans="1:3" x14ac:dyDescent="0.45">
      <c r="A21" s="4" t="s">
        <v>44</v>
      </c>
      <c r="B21">
        <v>113.57</v>
      </c>
      <c r="C21">
        <v>86.8</v>
      </c>
    </row>
    <row r="22" spans="1:3" x14ac:dyDescent="0.45">
      <c r="A22" s="4" t="s">
        <v>45</v>
      </c>
      <c r="B22">
        <v>117.25</v>
      </c>
      <c r="C22">
        <v>96.9</v>
      </c>
    </row>
    <row r="23" spans="1:3" x14ac:dyDescent="0.45">
      <c r="A23" s="4" t="s">
        <v>46</v>
      </c>
      <c r="B23">
        <v>116.35</v>
      </c>
      <c r="C23">
        <v>97.9</v>
      </c>
    </row>
    <row r="24" spans="1:3" x14ac:dyDescent="0.45">
      <c r="A24" s="4" t="s">
        <v>173</v>
      </c>
      <c r="B24" s="4">
        <v>118.81</v>
      </c>
      <c r="C24" s="4">
        <v>94.11</v>
      </c>
    </row>
    <row r="25" spans="1:3" x14ac:dyDescent="0.45">
      <c r="A25" s="4" t="s">
        <v>174</v>
      </c>
      <c r="B25" s="4">
        <v>106.85</v>
      </c>
      <c r="C25" s="4">
        <v>88.93</v>
      </c>
    </row>
    <row r="26" spans="1:3" x14ac:dyDescent="0.45">
      <c r="A26" s="4" t="s">
        <v>175</v>
      </c>
      <c r="B26" s="4">
        <v>91.83</v>
      </c>
      <c r="C26" s="4">
        <v>80.3</v>
      </c>
    </row>
    <row r="27" spans="1:3" x14ac:dyDescent="0.45">
      <c r="A27" s="4" t="s">
        <v>176</v>
      </c>
      <c r="B27" s="4">
        <v>88.49</v>
      </c>
      <c r="C27" s="4">
        <v>75.25</v>
      </c>
    </row>
  </sheetData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29"/>
  <sheetViews>
    <sheetView topLeftCell="F1" zoomScale="145" zoomScaleNormal="145" workbookViewId="0">
      <selection activeCell="A30" sqref="A30"/>
    </sheetView>
  </sheetViews>
  <sheetFormatPr baseColWidth="10" defaultColWidth="12.140625" defaultRowHeight="14.25" x14ac:dyDescent="0.45"/>
  <sheetData>
    <row r="1" spans="1:8" x14ac:dyDescent="0.45">
      <c r="A1" s="4" t="s">
        <v>525</v>
      </c>
    </row>
    <row r="3" spans="1:8" x14ac:dyDescent="0.45">
      <c r="A3" s="4" t="s">
        <v>0</v>
      </c>
      <c r="B3" s="4" t="s">
        <v>406</v>
      </c>
      <c r="C3" s="4" t="s">
        <v>105</v>
      </c>
      <c r="D3" s="4" t="s">
        <v>206</v>
      </c>
      <c r="E3" s="4" t="s">
        <v>407</v>
      </c>
      <c r="F3" s="4" t="s">
        <v>104</v>
      </c>
      <c r="G3" s="4" t="s">
        <v>49</v>
      </c>
      <c r="H3" s="4" t="s">
        <v>103</v>
      </c>
    </row>
    <row r="4" spans="1:8" x14ac:dyDescent="0.45">
      <c r="A4" s="4" t="s">
        <v>10</v>
      </c>
      <c r="B4">
        <v>1.643</v>
      </c>
      <c r="C4">
        <v>1.534</v>
      </c>
      <c r="D4">
        <v>0.83499999999999996</v>
      </c>
      <c r="E4">
        <v>0.68200000000000005</v>
      </c>
      <c r="F4">
        <v>1E-3</v>
      </c>
      <c r="G4">
        <v>2.3E-2</v>
      </c>
      <c r="H4">
        <v>-0.45700000000000002</v>
      </c>
    </row>
    <row r="5" spans="1:8" x14ac:dyDescent="0.45">
      <c r="A5" s="4" t="s">
        <v>11</v>
      </c>
      <c r="B5">
        <v>1.226</v>
      </c>
      <c r="C5">
        <v>1.327</v>
      </c>
      <c r="D5">
        <v>0.48699999999999999</v>
      </c>
      <c r="E5">
        <v>0.47199999999999998</v>
      </c>
      <c r="F5">
        <v>-0.11559999999999999</v>
      </c>
      <c r="G5">
        <v>-0.214</v>
      </c>
      <c r="H5">
        <v>-0.46</v>
      </c>
    </row>
    <row r="6" spans="1:8" x14ac:dyDescent="0.45">
      <c r="A6" s="4" t="s">
        <v>12</v>
      </c>
      <c r="B6">
        <v>1.022</v>
      </c>
      <c r="C6">
        <v>0.87</v>
      </c>
      <c r="D6">
        <v>0.27</v>
      </c>
      <c r="E6">
        <v>0.25</v>
      </c>
      <c r="F6">
        <v>-0.2424</v>
      </c>
      <c r="G6">
        <v>-0.34499999999999997</v>
      </c>
      <c r="H6">
        <v>-0.52</v>
      </c>
    </row>
    <row r="7" spans="1:8" x14ac:dyDescent="0.45">
      <c r="A7" s="4" t="s">
        <v>13</v>
      </c>
      <c r="B7">
        <v>0.628</v>
      </c>
      <c r="C7">
        <v>0.52100000000000002</v>
      </c>
      <c r="D7">
        <v>6.0999999999999999E-2</v>
      </c>
      <c r="E7">
        <v>5.5E-2</v>
      </c>
      <c r="F7">
        <v>-0.34110000000000001</v>
      </c>
      <c r="G7">
        <v>-0.42699999999999999</v>
      </c>
      <c r="H7">
        <v>-0.57499999999999996</v>
      </c>
    </row>
    <row r="8" spans="1:8" x14ac:dyDescent="0.45">
      <c r="A8" s="4" t="s">
        <v>14</v>
      </c>
      <c r="B8">
        <v>0.86899999999999999</v>
      </c>
      <c r="C8">
        <v>0.66900000000000004</v>
      </c>
      <c r="D8">
        <v>0.22700000000000001</v>
      </c>
      <c r="E8">
        <v>0.33900000000000002</v>
      </c>
      <c r="F8">
        <v>-4.7600000000000003E-2</v>
      </c>
      <c r="G8">
        <v>-0.06</v>
      </c>
      <c r="H8">
        <v>-0.29699999999999999</v>
      </c>
    </row>
    <row r="9" spans="1:8" x14ac:dyDescent="0.45">
      <c r="A9" s="4" t="s">
        <v>15</v>
      </c>
      <c r="B9">
        <v>0.82699999999999996</v>
      </c>
      <c r="C9">
        <v>0.82430000000000003</v>
      </c>
      <c r="D9">
        <v>0.40799999999999997</v>
      </c>
      <c r="E9">
        <v>0.42099999999999999</v>
      </c>
      <c r="F9">
        <v>0.13100000000000001</v>
      </c>
      <c r="G9">
        <v>4.0000000000000001E-3</v>
      </c>
      <c r="H9">
        <v>-0.20300000000000001</v>
      </c>
    </row>
    <row r="10" spans="1:8" x14ac:dyDescent="0.45">
      <c r="A10" s="4" t="s">
        <v>16</v>
      </c>
      <c r="B10">
        <v>0.84699999999999998</v>
      </c>
      <c r="C10">
        <v>0.86250000000000004</v>
      </c>
      <c r="D10">
        <v>0.37</v>
      </c>
      <c r="E10">
        <v>0.46100000000000002</v>
      </c>
      <c r="F10">
        <v>0.155</v>
      </c>
      <c r="G10">
        <v>3.4000000000000002E-2</v>
      </c>
      <c r="H10">
        <v>-0.19500000000000001</v>
      </c>
    </row>
    <row r="11" spans="1:8" x14ac:dyDescent="0.45">
      <c r="A11" s="4" t="s">
        <v>17</v>
      </c>
      <c r="B11">
        <v>1.3140000000000001</v>
      </c>
      <c r="C11">
        <v>1.1850000000000001</v>
      </c>
      <c r="D11">
        <v>0.48499999999999999</v>
      </c>
      <c r="E11">
        <v>0.59499999999999997</v>
      </c>
      <c r="F11">
        <v>0.19400000000000001</v>
      </c>
      <c r="G11">
        <v>0.102405</v>
      </c>
      <c r="H11">
        <v>-0.17899999999999999</v>
      </c>
    </row>
    <row r="12" spans="1:8" x14ac:dyDescent="0.45">
      <c r="A12" s="4" t="s">
        <v>18</v>
      </c>
      <c r="B12">
        <v>2.6720000000000002</v>
      </c>
      <c r="C12">
        <v>2.0419999999999998</v>
      </c>
      <c r="D12">
        <v>1.371</v>
      </c>
      <c r="E12">
        <v>1.444</v>
      </c>
      <c r="F12">
        <v>0.98499999999999999</v>
      </c>
      <c r="G12">
        <v>1.0069999999999999</v>
      </c>
      <c r="H12">
        <v>0.55400000000000005</v>
      </c>
    </row>
    <row r="13" spans="1:8" x14ac:dyDescent="0.45">
      <c r="A13" s="4" t="s">
        <v>19</v>
      </c>
      <c r="B13">
        <v>3.62</v>
      </c>
      <c r="C13">
        <v>3.3919999999999999</v>
      </c>
      <c r="D13">
        <v>2.4569999999999999</v>
      </c>
      <c r="E13">
        <v>2.4620000000000002</v>
      </c>
      <c r="F13">
        <v>1.9570000000000001</v>
      </c>
      <c r="G13">
        <v>1.9359999999999999</v>
      </c>
      <c r="H13">
        <v>1.367</v>
      </c>
    </row>
    <row r="14" spans="1:8" x14ac:dyDescent="0.45">
      <c r="A14" s="4" t="s">
        <v>20</v>
      </c>
      <c r="B14">
        <v>4.8280000000000003</v>
      </c>
      <c r="C14">
        <v>4.5069999999999997</v>
      </c>
      <c r="D14">
        <v>3.1829999999999998</v>
      </c>
      <c r="E14">
        <v>3.3</v>
      </c>
      <c r="F14">
        <v>2.7210000000000001</v>
      </c>
      <c r="G14">
        <v>2.8180000000000001</v>
      </c>
      <c r="H14">
        <v>2.1110000000000002</v>
      </c>
    </row>
    <row r="15" spans="1:8" x14ac:dyDescent="0.45">
      <c r="A15" s="4" t="s">
        <v>21</v>
      </c>
      <c r="B15">
        <v>4.5919999999999996</v>
      </c>
      <c r="C15">
        <v>4.7039999999999997</v>
      </c>
      <c r="D15">
        <v>3.5990000000000002</v>
      </c>
      <c r="E15">
        <v>3.657</v>
      </c>
      <c r="F15">
        <v>3.113</v>
      </c>
      <c r="G15">
        <v>3.2029999999999998</v>
      </c>
      <c r="H15">
        <v>2.5619999999999998</v>
      </c>
    </row>
    <row r="16" spans="1:8" x14ac:dyDescent="0.45">
      <c r="A16" s="4" t="s">
        <v>22</v>
      </c>
      <c r="B16">
        <v>4.26</v>
      </c>
      <c r="C16">
        <v>4.0979999999999999</v>
      </c>
      <c r="D16">
        <v>3.1579999999999999</v>
      </c>
      <c r="E16">
        <v>3.306</v>
      </c>
      <c r="F16">
        <v>2.7959999999999998</v>
      </c>
      <c r="G16">
        <v>2.9350000000000001</v>
      </c>
      <c r="H16">
        <v>2.31</v>
      </c>
    </row>
    <row r="17" spans="1:8" x14ac:dyDescent="0.45">
      <c r="A17" s="4" t="s">
        <v>23</v>
      </c>
      <c r="B17">
        <v>3.7210000000000001</v>
      </c>
      <c r="C17">
        <v>4.0750000000000002</v>
      </c>
      <c r="D17">
        <v>3.133</v>
      </c>
      <c r="E17">
        <v>3.3860000000000001</v>
      </c>
      <c r="F17">
        <v>2.9369999999999998</v>
      </c>
      <c r="G17">
        <v>3.0409999999999999</v>
      </c>
      <c r="H17">
        <v>2.3940000000000001</v>
      </c>
    </row>
    <row r="18" spans="1:8" x14ac:dyDescent="0.45">
      <c r="A18" s="4" t="s">
        <v>24</v>
      </c>
      <c r="B18">
        <v>4.3620000000000001</v>
      </c>
      <c r="C18">
        <v>4.8</v>
      </c>
      <c r="D18">
        <v>3.593</v>
      </c>
      <c r="E18">
        <v>3.9489999999999998</v>
      </c>
      <c r="F18">
        <v>3.415</v>
      </c>
      <c r="G18">
        <v>3.4660000000000002</v>
      </c>
      <c r="H18">
        <v>2.8380000000000001</v>
      </c>
    </row>
    <row r="19" spans="1:8" x14ac:dyDescent="0.45">
      <c r="A19" s="4" t="s">
        <v>25</v>
      </c>
      <c r="B19">
        <v>3.0760000000000001</v>
      </c>
      <c r="C19">
        <v>3.6989999999999998</v>
      </c>
      <c r="D19">
        <v>2.786</v>
      </c>
      <c r="E19">
        <v>2.9910000000000001</v>
      </c>
      <c r="F19">
        <v>2.5579999999999998</v>
      </c>
      <c r="G19">
        <v>2.5960000000000001</v>
      </c>
      <c r="H19">
        <v>2.0289999999999999</v>
      </c>
    </row>
    <row r="20" spans="1:8" x14ac:dyDescent="0.45">
      <c r="A20" s="4" t="s">
        <v>43</v>
      </c>
      <c r="B20">
        <v>3.286</v>
      </c>
      <c r="C20">
        <v>3.677</v>
      </c>
      <c r="D20">
        <v>3.0009999999999999</v>
      </c>
      <c r="E20">
        <v>3.153</v>
      </c>
      <c r="F20">
        <v>2.8029999999999999</v>
      </c>
      <c r="G20">
        <v>2.8130000000000002</v>
      </c>
      <c r="H20">
        <v>2.2919999999999998</v>
      </c>
    </row>
    <row r="21" spans="1:8" x14ac:dyDescent="0.45">
      <c r="A21" s="4" t="s">
        <v>44</v>
      </c>
      <c r="B21">
        <v>3.734</v>
      </c>
      <c r="C21">
        <v>4.0670000000000002</v>
      </c>
      <c r="D21">
        <v>3.2389999999999999</v>
      </c>
      <c r="E21">
        <v>3.411</v>
      </c>
      <c r="F21">
        <v>3.2879999999999998</v>
      </c>
      <c r="G21">
        <v>3.0609999999999999</v>
      </c>
      <c r="H21">
        <v>2.4870000000000001</v>
      </c>
    </row>
    <row r="22" spans="1:8" x14ac:dyDescent="0.45">
      <c r="A22" s="4" t="s">
        <v>45</v>
      </c>
      <c r="B22">
        <v>3.1240000000000001</v>
      </c>
      <c r="C22">
        <v>3.4649999999999999</v>
      </c>
      <c r="D22">
        <v>2.71</v>
      </c>
      <c r="E22">
        <v>2.9359999999999999</v>
      </c>
      <c r="F22">
        <v>2.9249999999999998</v>
      </c>
      <c r="G22">
        <v>2.6469999999999998</v>
      </c>
      <c r="H22">
        <v>2.133</v>
      </c>
    </row>
    <row r="23" spans="1:8" x14ac:dyDescent="0.45">
      <c r="A23" s="4" t="s">
        <v>46</v>
      </c>
      <c r="B23">
        <v>3.2490000000000001</v>
      </c>
      <c r="C23">
        <v>3.5209999999999999</v>
      </c>
      <c r="D23">
        <v>2.85</v>
      </c>
      <c r="E23">
        <v>3.0649999999999999</v>
      </c>
      <c r="F23">
        <v>3.1949999999999998</v>
      </c>
      <c r="G23">
        <v>2.78</v>
      </c>
      <c r="H23">
        <v>2.3639999999999999</v>
      </c>
    </row>
    <row r="24" spans="1:8" x14ac:dyDescent="0.45">
      <c r="A24" s="4" t="s">
        <v>173</v>
      </c>
      <c r="B24" s="4">
        <v>3.5750000000000002</v>
      </c>
      <c r="C24" s="4">
        <v>3.86</v>
      </c>
      <c r="D24" s="4">
        <v>3.262</v>
      </c>
      <c r="E24" s="4">
        <v>3.3650000000000002</v>
      </c>
      <c r="F24" s="4">
        <v>3.4460000000000002</v>
      </c>
      <c r="G24" s="4">
        <v>3.1440000000000001</v>
      </c>
      <c r="H24" s="4">
        <v>2.7280000000000002</v>
      </c>
    </row>
    <row r="25" spans="1:8" x14ac:dyDescent="0.45">
      <c r="A25" s="4" t="s">
        <v>174</v>
      </c>
      <c r="B25" s="4">
        <v>3.298</v>
      </c>
      <c r="C25" s="4">
        <v>3.5070000000000001</v>
      </c>
      <c r="D25" s="4">
        <v>3.0489999999999999</v>
      </c>
      <c r="E25" s="4">
        <v>3.246</v>
      </c>
      <c r="F25" s="4">
        <v>3.2890000000000001</v>
      </c>
      <c r="G25" s="4">
        <v>2.996</v>
      </c>
      <c r="H25" s="4">
        <v>2.597</v>
      </c>
    </row>
    <row r="26" spans="1:8" x14ac:dyDescent="0.45">
      <c r="A26" s="4" t="s">
        <v>175</v>
      </c>
      <c r="B26" s="4">
        <v>3.407</v>
      </c>
      <c r="C26" s="4">
        <v>3.5642999999999998</v>
      </c>
      <c r="D26" s="4">
        <v>3.12</v>
      </c>
      <c r="E26" s="4">
        <v>3.258</v>
      </c>
      <c r="F26" s="4">
        <v>3.5354999999999999</v>
      </c>
      <c r="G26" s="4">
        <v>3.0114999999999998</v>
      </c>
      <c r="H26" s="4">
        <v>2.7120000000000002</v>
      </c>
    </row>
    <row r="27" spans="1:8" x14ac:dyDescent="0.45">
      <c r="A27" s="4" t="s">
        <v>176</v>
      </c>
      <c r="B27" s="4">
        <v>3.4790000000000001</v>
      </c>
      <c r="C27" s="4">
        <v>3.5118</v>
      </c>
      <c r="D27" s="4">
        <v>3.1589999999999998</v>
      </c>
      <c r="E27" s="4">
        <v>3.2919999999999998</v>
      </c>
      <c r="F27" s="4">
        <v>3.5605000000000002</v>
      </c>
      <c r="G27" s="4">
        <v>3.1086999999999998</v>
      </c>
      <c r="H27" s="4">
        <v>2.8622999999999998</v>
      </c>
    </row>
    <row r="29" spans="1:8" x14ac:dyDescent="0.45">
      <c r="A29" s="4" t="s">
        <v>526</v>
      </c>
    </row>
  </sheetData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E11"/>
  <sheetViews>
    <sheetView zoomScale="145" zoomScaleNormal="145" workbookViewId="0">
      <selection activeCell="B5" sqref="B5"/>
    </sheetView>
  </sheetViews>
  <sheetFormatPr baseColWidth="10" defaultColWidth="12.140625" defaultRowHeight="14.25" x14ac:dyDescent="0.45"/>
  <cols>
    <col min="2" max="2" width="32.85546875" customWidth="1"/>
    <col min="3" max="3" width="13.28515625" customWidth="1"/>
    <col min="4" max="4" width="32.28515625" customWidth="1"/>
  </cols>
  <sheetData>
    <row r="1" spans="1:5" x14ac:dyDescent="0.45">
      <c r="A1" s="69" t="s">
        <v>527</v>
      </c>
    </row>
    <row r="3" spans="1:5" x14ac:dyDescent="0.45">
      <c r="A3" s="65">
        <v>2025</v>
      </c>
      <c r="B3" s="30" t="s">
        <v>408</v>
      </c>
      <c r="C3" s="30" t="s">
        <v>409</v>
      </c>
      <c r="D3" s="30" t="s">
        <v>410</v>
      </c>
      <c r="E3" s="30" t="s">
        <v>411</v>
      </c>
    </row>
    <row r="4" spans="1:5" x14ac:dyDescent="0.45">
      <c r="A4" s="65" t="s">
        <v>412</v>
      </c>
      <c r="B4" s="66">
        <v>109915</v>
      </c>
      <c r="C4" s="66">
        <v>144338</v>
      </c>
      <c r="D4" s="66">
        <v>7940</v>
      </c>
      <c r="E4" s="66">
        <f>SUM(B4:D4)</f>
        <v>262193</v>
      </c>
    </row>
    <row r="5" spans="1:5" x14ac:dyDescent="0.45">
      <c r="A5" s="67" t="s">
        <v>413</v>
      </c>
      <c r="B5" s="68">
        <f>B4/$E$4</f>
        <v>0.41921409038380125</v>
      </c>
      <c r="C5" s="68">
        <f>C4/$E$4</f>
        <v>0.55050287383721153</v>
      </c>
      <c r="D5" s="68">
        <f>D4/$E$4</f>
        <v>3.0283035778987236E-2</v>
      </c>
    </row>
    <row r="6" spans="1:5" x14ac:dyDescent="0.45">
      <c r="A6" s="8"/>
    </row>
    <row r="7" spans="1:5" x14ac:dyDescent="0.45">
      <c r="A7" s="8"/>
    </row>
    <row r="8" spans="1:5" x14ac:dyDescent="0.45">
      <c r="A8" s="8"/>
    </row>
    <row r="9" spans="1:5" x14ac:dyDescent="0.45">
      <c r="A9" s="8"/>
    </row>
    <row r="10" spans="1:5" x14ac:dyDescent="0.45">
      <c r="A10" s="8"/>
    </row>
    <row r="11" spans="1:5" x14ac:dyDescent="0.45">
      <c r="A11" s="8"/>
    </row>
  </sheetData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C28"/>
  <sheetViews>
    <sheetView workbookViewId="0">
      <selection activeCell="I25" sqref="I25"/>
    </sheetView>
  </sheetViews>
  <sheetFormatPr baseColWidth="10" defaultColWidth="12.140625" defaultRowHeight="14.25" x14ac:dyDescent="0.45"/>
  <cols>
    <col min="1" max="1" width="18.5703125" style="7" customWidth="1"/>
    <col min="2" max="16384" width="12.140625" style="7"/>
  </cols>
  <sheetData>
    <row r="1" spans="1:3" x14ac:dyDescent="0.45">
      <c r="A1" s="7" t="s">
        <v>207</v>
      </c>
      <c r="B1" s="7" t="s">
        <v>208</v>
      </c>
      <c r="C1" s="7" t="s">
        <v>197</v>
      </c>
    </row>
    <row r="2" spans="1:3" x14ac:dyDescent="0.45">
      <c r="A2" s="9">
        <v>45289</v>
      </c>
      <c r="B2" s="7">
        <v>7615.92</v>
      </c>
      <c r="C2" s="7">
        <v>3434.97</v>
      </c>
    </row>
    <row r="3" spans="1:3" x14ac:dyDescent="0.45">
      <c r="A3" s="9">
        <v>45322</v>
      </c>
      <c r="B3" s="7">
        <v>7663.62</v>
      </c>
      <c r="C3" s="7">
        <v>3456.48</v>
      </c>
    </row>
    <row r="4" spans="1:3" x14ac:dyDescent="0.45">
      <c r="A4" s="9">
        <v>45351</v>
      </c>
      <c r="B4" s="7">
        <v>7427.4</v>
      </c>
      <c r="C4" s="7">
        <v>3348.13</v>
      </c>
    </row>
    <row r="5" spans="1:3" x14ac:dyDescent="0.45">
      <c r="A5" s="9">
        <v>45380</v>
      </c>
      <c r="B5" s="7">
        <v>7871.14</v>
      </c>
      <c r="C5" s="7">
        <v>3535.79</v>
      </c>
    </row>
    <row r="6" spans="1:3" x14ac:dyDescent="0.45">
      <c r="A6" s="9">
        <v>45412</v>
      </c>
      <c r="B6" s="7">
        <v>8020.57</v>
      </c>
      <c r="C6" s="7">
        <v>3560.42</v>
      </c>
    </row>
    <row r="7" spans="1:3" x14ac:dyDescent="0.45">
      <c r="A7" s="9">
        <v>45443</v>
      </c>
      <c r="B7" s="7">
        <v>8486.2199999999993</v>
      </c>
      <c r="C7" s="7">
        <v>3688.37</v>
      </c>
    </row>
    <row r="8" spans="1:3" x14ac:dyDescent="0.45">
      <c r="A8" s="9">
        <v>45471</v>
      </c>
      <c r="B8" s="7">
        <v>8390.6</v>
      </c>
      <c r="C8" s="7">
        <v>3609.47</v>
      </c>
    </row>
    <row r="9" spans="1:3" x14ac:dyDescent="0.45">
      <c r="A9" s="9">
        <v>45504</v>
      </c>
      <c r="B9" s="7">
        <v>8625.5499999999993</v>
      </c>
      <c r="C9" s="7">
        <v>3701.04</v>
      </c>
    </row>
    <row r="10" spans="1:3" x14ac:dyDescent="0.45">
      <c r="A10" s="9">
        <v>45534</v>
      </c>
      <c r="B10" s="7">
        <v>8693.06</v>
      </c>
      <c r="C10" s="7">
        <v>3730</v>
      </c>
    </row>
    <row r="11" spans="1:3" x14ac:dyDescent="0.45">
      <c r="A11" s="9">
        <v>45565</v>
      </c>
      <c r="B11" s="7">
        <v>8518.48</v>
      </c>
      <c r="C11" s="7">
        <v>3655.09</v>
      </c>
    </row>
    <row r="12" spans="1:3" x14ac:dyDescent="0.45">
      <c r="A12" s="9">
        <v>45596</v>
      </c>
      <c r="B12" s="7">
        <v>8219.16</v>
      </c>
      <c r="C12" s="7">
        <v>3526.66</v>
      </c>
    </row>
    <row r="13" spans="1:3" x14ac:dyDescent="0.45">
      <c r="A13" s="9">
        <v>45625</v>
      </c>
      <c r="B13" s="7">
        <v>8248.57</v>
      </c>
      <c r="C13" s="7">
        <v>3539.28</v>
      </c>
    </row>
    <row r="14" spans="1:3" x14ac:dyDescent="0.45">
      <c r="A14" s="9">
        <v>45657</v>
      </c>
      <c r="B14" s="7">
        <v>8536.92</v>
      </c>
      <c r="C14" s="7">
        <v>3663.01</v>
      </c>
    </row>
    <row r="15" spans="1:3" x14ac:dyDescent="0.45">
      <c r="A15" s="9">
        <v>45688</v>
      </c>
      <c r="B15" s="10">
        <v>9006.23</v>
      </c>
      <c r="C15" s="10">
        <v>3864.38</v>
      </c>
    </row>
    <row r="16" spans="1:3" x14ac:dyDescent="0.45">
      <c r="A16" s="9">
        <v>45716</v>
      </c>
      <c r="B16" s="10">
        <v>9667.33</v>
      </c>
      <c r="C16" s="10">
        <v>4148.04</v>
      </c>
    </row>
    <row r="17" spans="1:3" x14ac:dyDescent="0.45">
      <c r="A17" s="9">
        <v>45747</v>
      </c>
      <c r="B17" s="10">
        <v>9565.6200000000008</v>
      </c>
      <c r="C17" s="10">
        <v>4076.36</v>
      </c>
    </row>
    <row r="18" spans="1:3" x14ac:dyDescent="0.45">
      <c r="A18" s="9">
        <v>45777</v>
      </c>
      <c r="B18" s="10">
        <v>9717.1</v>
      </c>
      <c r="C18" s="10">
        <v>4099.29</v>
      </c>
    </row>
    <row r="19" spans="1:3" x14ac:dyDescent="0.45">
      <c r="A19" s="9">
        <v>45807</v>
      </c>
      <c r="B19" s="10">
        <v>10665.9</v>
      </c>
      <c r="C19" s="10">
        <v>4426.79</v>
      </c>
    </row>
    <row r="20" spans="1:3" x14ac:dyDescent="0.45">
      <c r="A20" s="9">
        <v>45838</v>
      </c>
      <c r="B20" s="10">
        <v>10788.59</v>
      </c>
      <c r="C20" s="10">
        <v>4430.29</v>
      </c>
    </row>
    <row r="21" spans="1:3" x14ac:dyDescent="0.45">
      <c r="A21" s="9">
        <v>45869</v>
      </c>
      <c r="B21" s="10">
        <v>11027.26</v>
      </c>
      <c r="C21" s="10">
        <v>4521.3900000000003</v>
      </c>
    </row>
    <row r="22" spans="1:3" x14ac:dyDescent="0.45">
      <c r="A22" s="9">
        <v>45898</v>
      </c>
      <c r="B22" s="10">
        <v>11254.02</v>
      </c>
      <c r="C22" s="10">
        <v>4614.3599999999997</v>
      </c>
    </row>
    <row r="23" spans="1:3" x14ac:dyDescent="0.45">
      <c r="A23" s="9">
        <v>45930</v>
      </c>
      <c r="B23" s="10">
        <v>11306.82</v>
      </c>
      <c r="C23" s="10">
        <v>4636.01</v>
      </c>
    </row>
    <row r="24" spans="1:3" x14ac:dyDescent="0.45">
      <c r="A24" s="9">
        <v>45961</v>
      </c>
      <c r="B24" s="10">
        <v>11726.67</v>
      </c>
      <c r="C24" s="10">
        <v>4808.16</v>
      </c>
    </row>
    <row r="25" spans="1:3" x14ac:dyDescent="0.45">
      <c r="A25" s="9">
        <v>45989</v>
      </c>
      <c r="B25" s="10">
        <v>12218.38</v>
      </c>
      <c r="C25" s="10">
        <v>5009.7700000000004</v>
      </c>
    </row>
    <row r="26" spans="1:3" x14ac:dyDescent="0.45">
      <c r="A26" s="9">
        <v>46022</v>
      </c>
      <c r="B26" s="10">
        <v>12990.45</v>
      </c>
      <c r="C26" s="10">
        <v>5326.33</v>
      </c>
    </row>
    <row r="28" spans="1:3" x14ac:dyDescent="0.45">
      <c r="A28" s="7" t="s">
        <v>414</v>
      </c>
    </row>
  </sheetData>
  <dataValidations count="1">
    <dataValidation allowBlank="1" showErrorMessage="1" promptTitle="TRAFO" prompt="$A$1:$Y$124" sqref="A1" xr:uid="{23EB85A3-562C-4227-BCC3-BF87C65C509B}"/>
  </dataValidations>
  <pageMargins left="0.75" right="0.75" top="1" bottom="1" header="0.5" footer="0.5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F5"/>
  <sheetViews>
    <sheetView workbookViewId="0"/>
  </sheetViews>
  <sheetFormatPr baseColWidth="10" defaultColWidth="9.140625" defaultRowHeight="14.25" x14ac:dyDescent="0.45"/>
  <cols>
    <col min="1" max="1" width="25.7109375" customWidth="1"/>
    <col min="2" max="2" width="27.5703125" customWidth="1"/>
    <col min="3" max="3" width="19.140625" bestFit="1" customWidth="1"/>
    <col min="4" max="4" width="21.7109375" bestFit="1" customWidth="1"/>
    <col min="5" max="5" width="16.85546875" bestFit="1" customWidth="1"/>
    <col min="6" max="6" width="16.7109375" bestFit="1" customWidth="1"/>
  </cols>
  <sheetData>
    <row r="1" spans="1:6" x14ac:dyDescent="0.45">
      <c r="A1" s="63" t="s">
        <v>528</v>
      </c>
    </row>
    <row r="3" spans="1:6" x14ac:dyDescent="0.45">
      <c r="B3" s="4" t="s">
        <v>415</v>
      </c>
      <c r="C3" s="4" t="s">
        <v>416</v>
      </c>
      <c r="D3" s="4" t="s">
        <v>417</v>
      </c>
      <c r="E3" s="4" t="s">
        <v>418</v>
      </c>
      <c r="F3" s="4" t="s">
        <v>419</v>
      </c>
    </row>
    <row r="4" spans="1:6" x14ac:dyDescent="0.45">
      <c r="A4" s="4" t="s">
        <v>420</v>
      </c>
      <c r="B4" s="35">
        <v>1669.1903547007901</v>
      </c>
      <c r="C4" s="35">
        <v>196.00503619346</v>
      </c>
      <c r="D4" s="35">
        <v>21.970587778663798</v>
      </c>
      <c r="E4" s="35">
        <v>35.262349490792801</v>
      </c>
      <c r="F4" s="35">
        <v>2.96584189033767</v>
      </c>
    </row>
    <row r="5" spans="1:6" x14ac:dyDescent="0.45">
      <c r="A5" s="4" t="s">
        <v>421</v>
      </c>
      <c r="B5" s="11">
        <f>B4/SUM($B4:$F4)</f>
        <v>0.86693435591629386</v>
      </c>
      <c r="C5" s="11">
        <f>C4/SUM($B4:$F4)</f>
        <v>0.10179995309114201</v>
      </c>
      <c r="D5" s="11">
        <f>D4/SUM($B4:$F4)</f>
        <v>1.1410955803427566E-2</v>
      </c>
      <c r="E5" s="11">
        <f>E4/SUM($B4:$F4)</f>
        <v>1.8314353517442622E-2</v>
      </c>
      <c r="F5" s="11">
        <f>F4/SUM($B4:$F4)</f>
        <v>1.5403816716939686E-3</v>
      </c>
    </row>
  </sheetData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2:C31"/>
  <sheetViews>
    <sheetView workbookViewId="0">
      <selection activeCell="D14" sqref="D14"/>
    </sheetView>
  </sheetViews>
  <sheetFormatPr baseColWidth="10" defaultColWidth="12.140625" defaultRowHeight="14.25" x14ac:dyDescent="0.45"/>
  <cols>
    <col min="1" max="1" width="22.140625" bestFit="1" customWidth="1"/>
    <col min="2" max="2" width="29.28515625" bestFit="1" customWidth="1"/>
    <col min="3" max="3" width="21.140625" bestFit="1" customWidth="1"/>
  </cols>
  <sheetData>
    <row r="2" spans="1:3" x14ac:dyDescent="0.45">
      <c r="C2" s="70">
        <v>2025</v>
      </c>
    </row>
    <row r="3" spans="1:3" x14ac:dyDescent="0.45">
      <c r="A3" s="13" t="s">
        <v>209</v>
      </c>
      <c r="B3" s="14" t="s">
        <v>422</v>
      </c>
      <c r="C3" s="15">
        <v>281053673336</v>
      </c>
    </row>
    <row r="4" spans="1:3" x14ac:dyDescent="0.45">
      <c r="A4" s="16" t="s">
        <v>210</v>
      </c>
      <c r="B4" s="17" t="s">
        <v>423</v>
      </c>
      <c r="C4" s="15">
        <v>238263486106</v>
      </c>
    </row>
    <row r="5" spans="1:3" x14ac:dyDescent="0.45">
      <c r="A5" s="16" t="s">
        <v>211</v>
      </c>
      <c r="B5" s="17" t="s">
        <v>424</v>
      </c>
      <c r="C5" s="15">
        <v>54886862980</v>
      </c>
    </row>
    <row r="6" spans="1:3" x14ac:dyDescent="0.45">
      <c r="A6" s="16" t="s">
        <v>212</v>
      </c>
      <c r="B6" s="17" t="s">
        <v>425</v>
      </c>
      <c r="C6" s="15">
        <v>364204269028</v>
      </c>
    </row>
    <row r="7" spans="1:3" x14ac:dyDescent="0.45">
      <c r="A7" s="16" t="s">
        <v>213</v>
      </c>
      <c r="B7" s="17" t="s">
        <v>426</v>
      </c>
      <c r="C7" s="15">
        <v>37175027987</v>
      </c>
    </row>
    <row r="8" spans="1:3" x14ac:dyDescent="0.45">
      <c r="A8" s="16" t="s">
        <v>214</v>
      </c>
      <c r="B8" s="17" t="s">
        <v>427</v>
      </c>
      <c r="C8" s="15">
        <v>24139377480</v>
      </c>
    </row>
    <row r="9" spans="1:3" x14ac:dyDescent="0.45">
      <c r="A9" s="16" t="s">
        <v>215</v>
      </c>
      <c r="B9" s="17" t="s">
        <v>428</v>
      </c>
      <c r="C9" s="15">
        <v>47472973519</v>
      </c>
    </row>
    <row r="10" spans="1:3" ht="14.65" thickBot="1" x14ac:dyDescent="0.5">
      <c r="A10" s="16" t="s">
        <v>216</v>
      </c>
      <c r="B10" s="17" t="s">
        <v>217</v>
      </c>
      <c r="C10" s="71">
        <v>1047195670435</v>
      </c>
    </row>
    <row r="11" spans="1:3" ht="14.65" thickTop="1" x14ac:dyDescent="0.45">
      <c r="A11" s="18"/>
      <c r="B11" s="18"/>
      <c r="C11" s="19"/>
    </row>
    <row r="14" spans="1:3" x14ac:dyDescent="0.45">
      <c r="A14" s="20"/>
      <c r="B14" s="21" t="s">
        <v>429</v>
      </c>
    </row>
    <row r="15" spans="1:3" x14ac:dyDescent="0.45">
      <c r="A15" s="22" t="s">
        <v>422</v>
      </c>
      <c r="B15" s="23">
        <f t="shared" ref="B15:B21" si="0">C3/C$10</f>
        <v>0.26838697033502024</v>
      </c>
    </row>
    <row r="16" spans="1:3" x14ac:dyDescent="0.45">
      <c r="A16" s="24" t="s">
        <v>423</v>
      </c>
      <c r="B16" s="23">
        <f t="shared" si="0"/>
        <v>0.22752527806673084</v>
      </c>
    </row>
    <row r="17" spans="1:2" x14ac:dyDescent="0.45">
      <c r="A17" s="24" t="s">
        <v>424</v>
      </c>
      <c r="B17" s="23">
        <f t="shared" si="0"/>
        <v>5.2413187458271539E-2</v>
      </c>
    </row>
    <row r="18" spans="1:2" x14ac:dyDescent="0.45">
      <c r="A18" s="24" t="s">
        <v>425</v>
      </c>
      <c r="B18" s="23">
        <f t="shared" si="0"/>
        <v>0.34779008289512053</v>
      </c>
    </row>
    <row r="19" spans="1:2" x14ac:dyDescent="0.45">
      <c r="A19" s="24" t="s">
        <v>426</v>
      </c>
      <c r="B19" s="23">
        <f t="shared" si="0"/>
        <v>3.5499600539369756E-2</v>
      </c>
    </row>
    <row r="20" spans="1:2" x14ac:dyDescent="0.45">
      <c r="A20" s="24" t="s">
        <v>427</v>
      </c>
      <c r="B20" s="23">
        <f t="shared" si="0"/>
        <v>2.3051448894906738E-2</v>
      </c>
    </row>
    <row r="21" spans="1:2" x14ac:dyDescent="0.45">
      <c r="A21" s="24" t="s">
        <v>428</v>
      </c>
      <c r="B21" s="23">
        <f t="shared" si="0"/>
        <v>4.5333431811535235E-2</v>
      </c>
    </row>
    <row r="24" spans="1:2" x14ac:dyDescent="0.45">
      <c r="A24" s="20"/>
      <c r="B24" s="21" t="s">
        <v>429</v>
      </c>
    </row>
    <row r="25" spans="1:2" x14ac:dyDescent="0.45">
      <c r="A25" s="22" t="s">
        <v>425</v>
      </c>
      <c r="B25" s="23">
        <f>C6/C$10</f>
        <v>0.34779008289512053</v>
      </c>
    </row>
    <row r="26" spans="1:2" x14ac:dyDescent="0.45">
      <c r="A26" s="24" t="s">
        <v>422</v>
      </c>
      <c r="B26" s="23">
        <f>C3/C$10</f>
        <v>0.26838697033502024</v>
      </c>
    </row>
    <row r="27" spans="1:2" x14ac:dyDescent="0.45">
      <c r="A27" s="24" t="s">
        <v>423</v>
      </c>
      <c r="B27" s="23">
        <f>C4/C$10</f>
        <v>0.22752527806673084</v>
      </c>
    </row>
    <row r="28" spans="1:2" x14ac:dyDescent="0.45">
      <c r="A28" s="24" t="s">
        <v>424</v>
      </c>
      <c r="B28" s="23">
        <f>C5/C$10</f>
        <v>5.2413187458271539E-2</v>
      </c>
    </row>
    <row r="29" spans="1:2" x14ac:dyDescent="0.45">
      <c r="A29" s="24" t="s">
        <v>428</v>
      </c>
      <c r="B29" s="23">
        <f>C9/C$10</f>
        <v>4.5333431811535235E-2</v>
      </c>
    </row>
    <row r="30" spans="1:2" x14ac:dyDescent="0.45">
      <c r="A30" s="24" t="s">
        <v>426</v>
      </c>
      <c r="B30" s="23">
        <f>C7/C$10</f>
        <v>3.5499600539369756E-2</v>
      </c>
    </row>
    <row r="31" spans="1:2" x14ac:dyDescent="0.45">
      <c r="A31" s="24" t="s">
        <v>427</v>
      </c>
      <c r="B31" s="23">
        <f>C8/C$10</f>
        <v>2.3051448894906738E-2</v>
      </c>
    </row>
  </sheetData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8"/>
  <sheetViews>
    <sheetView zoomScale="145" zoomScaleNormal="145" workbookViewId="0">
      <selection activeCell="F10" sqref="F10"/>
    </sheetView>
  </sheetViews>
  <sheetFormatPr baseColWidth="10" defaultColWidth="9.42578125" defaultRowHeight="14.25" x14ac:dyDescent="0.45"/>
  <cols>
    <col min="3" max="3" width="22.7109375" bestFit="1" customWidth="1"/>
    <col min="4" max="4" width="25.7109375" customWidth="1"/>
    <col min="5" max="5" width="20.42578125" customWidth="1"/>
  </cols>
  <sheetData>
    <row r="1" spans="1:4" x14ac:dyDescent="0.45">
      <c r="A1" t="s">
        <v>529</v>
      </c>
    </row>
    <row r="3" spans="1:4" x14ac:dyDescent="0.45">
      <c r="A3" t="s">
        <v>218</v>
      </c>
      <c r="B3" s="4" t="s">
        <v>430</v>
      </c>
      <c r="C3" s="4" t="s">
        <v>431</v>
      </c>
      <c r="D3" s="4" t="s">
        <v>432</v>
      </c>
    </row>
    <row r="4" spans="1:4" x14ac:dyDescent="0.45">
      <c r="A4">
        <v>2021</v>
      </c>
      <c r="B4" s="25">
        <v>2.1284933013056031E-2</v>
      </c>
      <c r="C4" s="25">
        <v>1.7899999999999999E-2</v>
      </c>
      <c r="D4" s="25">
        <v>2.2399194884409328E-2</v>
      </c>
    </row>
    <row r="5" spans="1:4" x14ac:dyDescent="0.45">
      <c r="A5">
        <v>2022</v>
      </c>
      <c r="B5" s="25">
        <v>2.0710113552817402E-2</v>
      </c>
      <c r="C5" s="25">
        <v>1.7000000000000001E-2</v>
      </c>
      <c r="D5" s="25">
        <v>2.0740742819315646E-2</v>
      </c>
    </row>
    <row r="6" spans="1:4" x14ac:dyDescent="0.45">
      <c r="A6">
        <v>2023</v>
      </c>
      <c r="B6" s="25">
        <v>2.5953019702684391E-2</v>
      </c>
      <c r="C6" s="25">
        <v>2.4299999999999999E-2</v>
      </c>
      <c r="D6" s="25">
        <v>1.9827227997909161E-2</v>
      </c>
    </row>
    <row r="7" spans="1:4" x14ac:dyDescent="0.45">
      <c r="A7" s="26">
        <v>2024</v>
      </c>
      <c r="B7" s="25">
        <v>2.9651382954579652E-2</v>
      </c>
      <c r="C7" s="25">
        <v>3.0711454050069462E-2</v>
      </c>
      <c r="D7" s="25">
        <v>1.8682228407468845E-2</v>
      </c>
    </row>
    <row r="8" spans="1:4" x14ac:dyDescent="0.45">
      <c r="A8">
        <v>2025</v>
      </c>
      <c r="B8" s="25">
        <v>3.0137236454178304E-2</v>
      </c>
      <c r="C8" s="25">
        <v>3.1001896107365152E-2</v>
      </c>
      <c r="D8" s="25">
        <v>1.7755786914073549E-2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37"/>
  <sheetViews>
    <sheetView workbookViewId="0">
      <selection activeCell="C8" sqref="C8"/>
    </sheetView>
  </sheetViews>
  <sheetFormatPr baseColWidth="10" defaultColWidth="9.140625" defaultRowHeight="14.25" x14ac:dyDescent="0.45"/>
  <cols>
    <col min="2" max="2" width="14.85546875" customWidth="1"/>
  </cols>
  <sheetData>
    <row r="1" spans="1:2" x14ac:dyDescent="0.45">
      <c r="A1" s="62" t="s">
        <v>513</v>
      </c>
    </row>
    <row r="3" spans="1:2" x14ac:dyDescent="0.45">
      <c r="A3" t="s">
        <v>0</v>
      </c>
      <c r="B3" t="s">
        <v>36</v>
      </c>
    </row>
    <row r="4" spans="1:2" x14ac:dyDescent="0.45">
      <c r="A4" t="s">
        <v>2</v>
      </c>
      <c r="B4">
        <v>1055</v>
      </c>
    </row>
    <row r="5" spans="1:2" x14ac:dyDescent="0.45">
      <c r="A5" t="s">
        <v>3</v>
      </c>
      <c r="B5">
        <v>1385</v>
      </c>
    </row>
    <row r="6" spans="1:2" x14ac:dyDescent="0.45">
      <c r="A6" t="s">
        <v>4</v>
      </c>
      <c r="B6">
        <v>1540</v>
      </c>
    </row>
    <row r="7" spans="1:2" x14ac:dyDescent="0.45">
      <c r="A7" t="s">
        <v>5</v>
      </c>
      <c r="B7">
        <v>1271</v>
      </c>
    </row>
    <row r="8" spans="1:2" x14ac:dyDescent="0.45">
      <c r="A8" t="s">
        <v>6</v>
      </c>
      <c r="B8">
        <v>689</v>
      </c>
    </row>
    <row r="9" spans="1:2" x14ac:dyDescent="0.45">
      <c r="A9" t="s">
        <v>7</v>
      </c>
      <c r="B9">
        <v>1354</v>
      </c>
    </row>
    <row r="10" spans="1:2" x14ac:dyDescent="0.45">
      <c r="A10" t="s">
        <v>8</v>
      </c>
      <c r="B10">
        <v>1823</v>
      </c>
    </row>
    <row r="11" spans="1:2" x14ac:dyDescent="0.45">
      <c r="A11" t="s">
        <v>9</v>
      </c>
      <c r="B11">
        <v>1090</v>
      </c>
    </row>
    <row r="12" spans="1:2" x14ac:dyDescent="0.45">
      <c r="A12" t="s">
        <v>10</v>
      </c>
      <c r="B12">
        <v>626</v>
      </c>
    </row>
    <row r="13" spans="1:2" x14ac:dyDescent="0.45">
      <c r="A13" t="s">
        <v>11</v>
      </c>
      <c r="B13">
        <v>1799</v>
      </c>
    </row>
    <row r="14" spans="1:2" x14ac:dyDescent="0.45">
      <c r="A14" t="s">
        <v>12</v>
      </c>
      <c r="B14">
        <v>1725</v>
      </c>
    </row>
    <row r="15" spans="1:2" x14ac:dyDescent="0.45">
      <c r="A15" t="s">
        <v>13</v>
      </c>
      <c r="B15">
        <v>1366</v>
      </c>
    </row>
    <row r="16" spans="1:2" x14ac:dyDescent="0.45">
      <c r="A16" t="s">
        <v>14</v>
      </c>
      <c r="B16">
        <v>2046</v>
      </c>
    </row>
    <row r="17" spans="1:2" x14ac:dyDescent="0.45">
      <c r="A17" t="s">
        <v>15</v>
      </c>
      <c r="B17">
        <v>3383</v>
      </c>
    </row>
    <row r="18" spans="1:2" x14ac:dyDescent="0.45">
      <c r="A18" t="s">
        <v>16</v>
      </c>
      <c r="B18">
        <v>5167</v>
      </c>
    </row>
    <row r="19" spans="1:2" x14ac:dyDescent="0.45">
      <c r="A19" t="s">
        <v>17</v>
      </c>
      <c r="B19">
        <v>2217</v>
      </c>
    </row>
    <row r="20" spans="1:2" x14ac:dyDescent="0.45">
      <c r="A20" t="s">
        <v>18</v>
      </c>
      <c r="B20">
        <v>2358</v>
      </c>
    </row>
    <row r="21" spans="1:2" x14ac:dyDescent="0.45">
      <c r="A21" t="s">
        <v>19</v>
      </c>
      <c r="B21">
        <v>2240</v>
      </c>
    </row>
    <row r="22" spans="1:2" x14ac:dyDescent="0.45">
      <c r="A22" t="s">
        <v>20</v>
      </c>
      <c r="B22">
        <v>1760</v>
      </c>
    </row>
    <row r="23" spans="1:2" x14ac:dyDescent="0.45">
      <c r="A23" t="s">
        <v>21</v>
      </c>
      <c r="B23">
        <v>1515</v>
      </c>
    </row>
    <row r="24" spans="1:2" x14ac:dyDescent="0.45">
      <c r="A24" t="s">
        <v>22</v>
      </c>
      <c r="B24">
        <v>1389</v>
      </c>
    </row>
    <row r="25" spans="1:2" x14ac:dyDescent="0.45">
      <c r="A25" t="s">
        <v>23</v>
      </c>
      <c r="B25">
        <v>1091</v>
      </c>
    </row>
    <row r="26" spans="1:2" x14ac:dyDescent="0.45">
      <c r="A26" t="s">
        <v>24</v>
      </c>
      <c r="B26">
        <v>1701</v>
      </c>
    </row>
    <row r="27" spans="1:2" x14ac:dyDescent="0.45">
      <c r="A27" t="s">
        <v>25</v>
      </c>
      <c r="B27">
        <v>2094</v>
      </c>
    </row>
    <row r="28" spans="1:2" x14ac:dyDescent="0.45">
      <c r="A28" t="s">
        <v>26</v>
      </c>
      <c r="B28">
        <v>1821</v>
      </c>
    </row>
    <row r="29" spans="1:2" x14ac:dyDescent="0.45">
      <c r="A29" t="s">
        <v>27</v>
      </c>
      <c r="B29">
        <v>2050</v>
      </c>
    </row>
    <row r="30" spans="1:2" x14ac:dyDescent="0.45">
      <c r="A30" t="s">
        <v>28</v>
      </c>
      <c r="B30">
        <v>2084</v>
      </c>
    </row>
    <row r="31" spans="1:2" x14ac:dyDescent="0.45">
      <c r="A31" t="s">
        <v>29</v>
      </c>
      <c r="B31">
        <v>997</v>
      </c>
    </row>
    <row r="32" spans="1:2" x14ac:dyDescent="0.45">
      <c r="A32" t="s">
        <v>30</v>
      </c>
      <c r="B32">
        <v>1598</v>
      </c>
    </row>
    <row r="33" spans="1:2" x14ac:dyDescent="0.45">
      <c r="A33" t="s">
        <v>31</v>
      </c>
      <c r="B33">
        <v>1489</v>
      </c>
    </row>
    <row r="34" spans="1:2" x14ac:dyDescent="0.45">
      <c r="A34" t="s">
        <v>32</v>
      </c>
      <c r="B34">
        <v>2134</v>
      </c>
    </row>
    <row r="35" spans="1:2" x14ac:dyDescent="0.45">
      <c r="A35" t="s">
        <v>33</v>
      </c>
      <c r="B35">
        <v>1877</v>
      </c>
    </row>
    <row r="37" spans="1:2" x14ac:dyDescent="0.45">
      <c r="A37" t="s">
        <v>34</v>
      </c>
    </row>
  </sheetData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F6"/>
  <sheetViews>
    <sheetView workbookViewId="0">
      <selection activeCell="A3" sqref="A3:F6"/>
    </sheetView>
  </sheetViews>
  <sheetFormatPr baseColWidth="10" defaultColWidth="9.140625" defaultRowHeight="14.25" x14ac:dyDescent="0.45"/>
  <cols>
    <col min="1" max="1" width="24.140625" customWidth="1"/>
  </cols>
  <sheetData>
    <row r="1" spans="1:6" x14ac:dyDescent="0.45">
      <c r="A1" t="s">
        <v>530</v>
      </c>
    </row>
    <row r="3" spans="1:6" x14ac:dyDescent="0.45">
      <c r="B3">
        <v>2021</v>
      </c>
      <c r="C3">
        <v>2022</v>
      </c>
      <c r="D3">
        <v>2023</v>
      </c>
      <c r="E3">
        <v>2024</v>
      </c>
      <c r="F3">
        <v>2025</v>
      </c>
    </row>
    <row r="4" spans="1:6" x14ac:dyDescent="0.45">
      <c r="A4" t="s">
        <v>435</v>
      </c>
      <c r="B4">
        <v>0.1603</v>
      </c>
      <c r="C4">
        <v>0.16489999999999999</v>
      </c>
      <c r="D4">
        <v>0.17610000000000001</v>
      </c>
      <c r="E4">
        <v>0.1787</v>
      </c>
      <c r="F4">
        <v>0.1903</v>
      </c>
    </row>
    <row r="5" spans="1:6" x14ac:dyDescent="0.45">
      <c r="A5" t="s">
        <v>434</v>
      </c>
      <c r="B5">
        <v>0.17100000000000001</v>
      </c>
      <c r="C5">
        <v>0.17510000000000001</v>
      </c>
      <c r="D5">
        <v>0.1865</v>
      </c>
      <c r="E5">
        <v>0.1895</v>
      </c>
      <c r="F5">
        <v>0.20180000000000001</v>
      </c>
    </row>
    <row r="6" spans="1:6" x14ac:dyDescent="0.45">
      <c r="A6" t="s">
        <v>433</v>
      </c>
      <c r="B6">
        <v>0.1928</v>
      </c>
      <c r="C6">
        <v>0.19450000000000001</v>
      </c>
      <c r="D6">
        <v>0.20599999999999999</v>
      </c>
      <c r="E6">
        <v>0.21129999999999999</v>
      </c>
      <c r="F6">
        <v>0.22370000000000001</v>
      </c>
    </row>
  </sheetData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C11"/>
  <sheetViews>
    <sheetView workbookViewId="0">
      <selection activeCell="A8" sqref="A8"/>
    </sheetView>
  </sheetViews>
  <sheetFormatPr baseColWidth="10" defaultColWidth="12.140625" defaultRowHeight="14.25" x14ac:dyDescent="0.45"/>
  <sheetData>
    <row r="1" spans="1:3" x14ac:dyDescent="0.45">
      <c r="A1" s="62" t="s">
        <v>532</v>
      </c>
    </row>
    <row r="4" spans="1:3" x14ac:dyDescent="0.45">
      <c r="B4" s="27" t="s">
        <v>219</v>
      </c>
      <c r="C4" s="27" t="s">
        <v>220</v>
      </c>
    </row>
    <row r="5" spans="1:3" x14ac:dyDescent="0.45">
      <c r="A5" s="28">
        <v>2021</v>
      </c>
      <c r="B5" s="29">
        <v>1.7595076652536401</v>
      </c>
      <c r="C5" s="29">
        <v>1.3506881724342501</v>
      </c>
    </row>
    <row r="6" spans="1:3" x14ac:dyDescent="0.45">
      <c r="A6" s="28">
        <v>2022</v>
      </c>
      <c r="B6" s="29">
        <v>1.6293054549917101</v>
      </c>
      <c r="C6" s="29">
        <v>1.3040765135180099</v>
      </c>
    </row>
    <row r="7" spans="1:3" x14ac:dyDescent="0.45">
      <c r="A7" s="28">
        <v>2023</v>
      </c>
      <c r="B7" s="25">
        <v>1.72350899587533</v>
      </c>
      <c r="C7" s="29">
        <v>1.34190755730316</v>
      </c>
    </row>
    <row r="8" spans="1:3" x14ac:dyDescent="0.45">
      <c r="A8" s="28">
        <v>2024</v>
      </c>
      <c r="B8" s="29">
        <v>1.7647676002311301</v>
      </c>
      <c r="C8" s="29">
        <v>1.3693687611204299</v>
      </c>
    </row>
    <row r="9" spans="1:3" x14ac:dyDescent="0.45">
      <c r="A9" s="28">
        <v>2025</v>
      </c>
      <c r="B9" s="29">
        <v>1.6707850393900301</v>
      </c>
      <c r="C9" s="29">
        <v>1.3476964166188801</v>
      </c>
    </row>
    <row r="10" spans="1:3" x14ac:dyDescent="0.45">
      <c r="B10" s="27" t="s">
        <v>219</v>
      </c>
      <c r="C10" s="27" t="s">
        <v>220</v>
      </c>
    </row>
    <row r="11" spans="1:3" x14ac:dyDescent="0.45">
      <c r="A11" s="28" t="s">
        <v>531</v>
      </c>
      <c r="B11" s="29">
        <v>1.6969800192020299</v>
      </c>
      <c r="C11" s="29">
        <v>1.36054010499045</v>
      </c>
    </row>
  </sheetData>
  <phoneticPr fontId="23" type="noConversion"/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D106"/>
  <sheetViews>
    <sheetView topLeftCell="C4" zoomScale="85" zoomScaleNormal="85" workbookViewId="0">
      <selection activeCell="A4" sqref="A4:XFD5"/>
    </sheetView>
  </sheetViews>
  <sheetFormatPr baseColWidth="10" defaultColWidth="9.140625" defaultRowHeight="14.25" x14ac:dyDescent="0.45"/>
  <cols>
    <col min="1" max="1" width="31" style="49" customWidth="1"/>
    <col min="2" max="2" width="21.42578125" style="39" customWidth="1"/>
    <col min="3" max="3" width="32.140625" style="49" customWidth="1"/>
    <col min="4" max="4" width="16.5703125" style="39" bestFit="1" customWidth="1"/>
  </cols>
  <sheetData>
    <row r="1" spans="1:4" x14ac:dyDescent="0.45">
      <c r="A1" s="63" t="s">
        <v>533</v>
      </c>
    </row>
    <row r="3" spans="1:4" x14ac:dyDescent="0.45">
      <c r="A3" s="49" t="s">
        <v>221</v>
      </c>
    </row>
    <row r="4" spans="1:4" x14ac:dyDescent="0.45">
      <c r="A4" s="77" t="s">
        <v>33</v>
      </c>
    </row>
    <row r="6" spans="1:4" x14ac:dyDescent="0.45">
      <c r="A6" s="78" t="s">
        <v>222</v>
      </c>
      <c r="B6" s="73">
        <v>110348786669.50999</v>
      </c>
      <c r="C6" s="72"/>
      <c r="D6" s="39">
        <v>3343401327.9900212</v>
      </c>
    </row>
    <row r="7" spans="1:4" x14ac:dyDescent="0.45">
      <c r="A7" s="72"/>
      <c r="B7" s="74"/>
      <c r="C7" s="72"/>
      <c r="D7" s="39">
        <v>3.1245168804534099E-2</v>
      </c>
    </row>
    <row r="8" spans="1:4" ht="28.5" x14ac:dyDescent="0.45">
      <c r="A8" s="72" t="s">
        <v>223</v>
      </c>
      <c r="B8" s="74">
        <v>20326503494.810001</v>
      </c>
      <c r="C8" s="72" t="s">
        <v>224</v>
      </c>
    </row>
    <row r="9" spans="1:4" x14ac:dyDescent="0.45">
      <c r="A9" s="72" t="s">
        <v>225</v>
      </c>
      <c r="B9" s="74">
        <v>18463091121.41</v>
      </c>
      <c r="C9" s="72" t="s">
        <v>226</v>
      </c>
    </row>
    <row r="10" spans="1:4" ht="42.75" x14ac:dyDescent="0.45">
      <c r="A10" s="72" t="s">
        <v>227</v>
      </c>
      <c r="B10" s="74">
        <v>31426701399.950001</v>
      </c>
      <c r="C10" s="72" t="s">
        <v>228</v>
      </c>
    </row>
    <row r="11" spans="1:4" x14ac:dyDescent="0.45">
      <c r="A11" s="72" t="s">
        <v>229</v>
      </c>
      <c r="B11" s="74">
        <v>21084387884.93</v>
      </c>
      <c r="C11" s="72" t="s">
        <v>230</v>
      </c>
    </row>
    <row r="12" spans="1:4" x14ac:dyDescent="0.45">
      <c r="A12" s="72" t="s">
        <v>231</v>
      </c>
      <c r="B12" s="74">
        <v>10189178137.27</v>
      </c>
      <c r="C12" s="72" t="s">
        <v>232</v>
      </c>
    </row>
    <row r="13" spans="1:4" x14ac:dyDescent="0.45">
      <c r="A13" s="72" t="s">
        <v>233</v>
      </c>
      <c r="B13" s="74">
        <v>4929347860.8299999</v>
      </c>
      <c r="C13" s="72" t="s">
        <v>234</v>
      </c>
    </row>
    <row r="14" spans="1:4" ht="28.5" x14ac:dyDescent="0.45">
      <c r="A14" s="72" t="s">
        <v>235</v>
      </c>
      <c r="B14" s="74">
        <v>1546106873.6700001</v>
      </c>
      <c r="C14" s="72" t="s">
        <v>236</v>
      </c>
    </row>
    <row r="15" spans="1:4" x14ac:dyDescent="0.45">
      <c r="A15" s="72" t="s">
        <v>237</v>
      </c>
      <c r="B15" s="74">
        <v>1517249432.9400001</v>
      </c>
      <c r="C15" s="72" t="s">
        <v>238</v>
      </c>
    </row>
    <row r="16" spans="1:4" x14ac:dyDescent="0.45">
      <c r="A16" s="72" t="s">
        <v>239</v>
      </c>
      <c r="B16" s="74">
        <v>866220463.69999993</v>
      </c>
      <c r="C16" s="72" t="s">
        <v>240</v>
      </c>
    </row>
    <row r="19" spans="1:4" x14ac:dyDescent="0.45">
      <c r="A19" s="77" t="s">
        <v>29</v>
      </c>
    </row>
    <row r="21" spans="1:4" x14ac:dyDescent="0.45">
      <c r="A21" s="78" t="s">
        <v>222</v>
      </c>
      <c r="B21" s="75">
        <v>107005385341.52</v>
      </c>
      <c r="C21" s="72"/>
      <c r="D21" s="39">
        <v>888489658.03186035</v>
      </c>
    </row>
    <row r="22" spans="1:4" x14ac:dyDescent="0.45">
      <c r="A22" s="72"/>
      <c r="B22" s="76"/>
      <c r="C22" s="72"/>
      <c r="D22" s="39">
        <v>8.3727445314827342E-3</v>
      </c>
    </row>
    <row r="23" spans="1:4" ht="28.5" x14ac:dyDescent="0.45">
      <c r="A23" s="72" t="s">
        <v>223</v>
      </c>
      <c r="B23" s="76">
        <v>21000822826.900002</v>
      </c>
      <c r="C23" s="72" t="s">
        <v>224</v>
      </c>
    </row>
    <row r="24" spans="1:4" x14ac:dyDescent="0.45">
      <c r="A24" s="72" t="s">
        <v>225</v>
      </c>
      <c r="B24" s="76">
        <v>18250171923.529999</v>
      </c>
      <c r="C24" s="72" t="s">
        <v>226</v>
      </c>
    </row>
    <row r="25" spans="1:4" ht="42.75" x14ac:dyDescent="0.45">
      <c r="A25" s="72" t="s">
        <v>227</v>
      </c>
      <c r="B25" s="76">
        <v>28323549971</v>
      </c>
      <c r="C25" s="72" t="s">
        <v>228</v>
      </c>
    </row>
    <row r="26" spans="1:4" x14ac:dyDescent="0.45">
      <c r="A26" s="72" t="s">
        <v>229</v>
      </c>
      <c r="B26" s="76">
        <v>20351610912.240002</v>
      </c>
      <c r="C26" s="72" t="s">
        <v>230</v>
      </c>
    </row>
    <row r="27" spans="1:4" x14ac:dyDescent="0.45">
      <c r="A27" s="72" t="s">
        <v>231</v>
      </c>
      <c r="B27" s="76">
        <v>10062100985.809999</v>
      </c>
      <c r="C27" s="72" t="s">
        <v>232</v>
      </c>
    </row>
    <row r="28" spans="1:4" x14ac:dyDescent="0.45">
      <c r="A28" s="72" t="s">
        <v>233</v>
      </c>
      <c r="B28" s="76">
        <v>5050084297.5</v>
      </c>
      <c r="C28" s="72" t="s">
        <v>234</v>
      </c>
    </row>
    <row r="29" spans="1:4" ht="28.5" x14ac:dyDescent="0.45">
      <c r="A29" s="72" t="s">
        <v>235</v>
      </c>
      <c r="B29" s="76">
        <v>1763463743.8699999</v>
      </c>
      <c r="C29" s="72" t="s">
        <v>236</v>
      </c>
    </row>
    <row r="30" spans="1:4" x14ac:dyDescent="0.45">
      <c r="A30" s="72" t="s">
        <v>237</v>
      </c>
      <c r="B30" s="76">
        <v>1334511024.6199999</v>
      </c>
      <c r="C30" s="72" t="s">
        <v>238</v>
      </c>
    </row>
    <row r="31" spans="1:4" x14ac:dyDescent="0.45">
      <c r="A31" s="72" t="s">
        <v>239</v>
      </c>
      <c r="B31" s="76">
        <v>869069656.04999995</v>
      </c>
      <c r="C31" s="72"/>
    </row>
    <row r="34" spans="1:4" x14ac:dyDescent="0.45">
      <c r="A34" s="77" t="s">
        <v>241</v>
      </c>
    </row>
    <row r="36" spans="1:4" x14ac:dyDescent="0.45">
      <c r="A36" s="78" t="s">
        <v>222</v>
      </c>
      <c r="B36" s="75">
        <v>106116895683.4881</v>
      </c>
      <c r="C36" s="72"/>
      <c r="D36" s="39">
        <v>3456066984.3646388</v>
      </c>
    </row>
    <row r="37" spans="1:4" x14ac:dyDescent="0.45">
      <c r="A37" s="72"/>
      <c r="B37" s="76"/>
      <c r="C37" s="72"/>
      <c r="D37" s="39">
        <v>3.3664904405687368E-2</v>
      </c>
    </row>
    <row r="38" spans="1:4" ht="28.5" x14ac:dyDescent="0.45">
      <c r="A38" s="72" t="s">
        <v>223</v>
      </c>
      <c r="B38" s="76">
        <v>21372337898.200001</v>
      </c>
      <c r="C38" s="72" t="s">
        <v>224</v>
      </c>
    </row>
    <row r="39" spans="1:4" x14ac:dyDescent="0.45">
      <c r="A39" s="72" t="s">
        <v>225</v>
      </c>
      <c r="B39" s="76">
        <v>18078075898.027302</v>
      </c>
      <c r="C39" s="72" t="s">
        <v>226</v>
      </c>
    </row>
    <row r="40" spans="1:4" ht="42.75" x14ac:dyDescent="0.45">
      <c r="A40" s="72" t="s">
        <v>227</v>
      </c>
      <c r="B40" s="76">
        <v>28133299348.310001</v>
      </c>
      <c r="C40" s="72" t="s">
        <v>228</v>
      </c>
    </row>
    <row r="41" spans="1:4" x14ac:dyDescent="0.45">
      <c r="A41" s="72" t="s">
        <v>229</v>
      </c>
      <c r="B41" s="76">
        <v>20001273232.000801</v>
      </c>
      <c r="C41" s="72" t="s">
        <v>230</v>
      </c>
    </row>
    <row r="42" spans="1:4" x14ac:dyDescent="0.45">
      <c r="A42" s="72" t="s">
        <v>231</v>
      </c>
      <c r="B42" s="76">
        <v>9903121554.9500008</v>
      </c>
      <c r="C42" s="72" t="s">
        <v>232</v>
      </c>
    </row>
    <row r="43" spans="1:4" x14ac:dyDescent="0.45">
      <c r="A43" s="72" t="s">
        <v>233</v>
      </c>
      <c r="B43" s="76">
        <v>4714487937.9300003</v>
      </c>
      <c r="C43" s="72" t="s">
        <v>234</v>
      </c>
    </row>
    <row r="44" spans="1:4" ht="28.5" x14ac:dyDescent="0.45">
      <c r="A44" s="72" t="s">
        <v>235</v>
      </c>
      <c r="B44" s="76">
        <v>1818499465.8299999</v>
      </c>
      <c r="C44" s="72" t="s">
        <v>236</v>
      </c>
    </row>
    <row r="45" spans="1:4" x14ac:dyDescent="0.45">
      <c r="A45" s="72" t="s">
        <v>237</v>
      </c>
      <c r="B45" s="76">
        <v>1425012526.72</v>
      </c>
      <c r="C45" s="72" t="s">
        <v>238</v>
      </c>
    </row>
    <row r="46" spans="1:4" x14ac:dyDescent="0.45">
      <c r="A46" s="72" t="s">
        <v>239</v>
      </c>
      <c r="B46" s="76">
        <v>670787821.51999998</v>
      </c>
      <c r="C46" s="72" t="s">
        <v>240</v>
      </c>
    </row>
    <row r="48" spans="1:4" x14ac:dyDescent="0.45">
      <c r="A48" s="77" t="s">
        <v>242</v>
      </c>
    </row>
    <row r="50" spans="1:3" x14ac:dyDescent="0.45">
      <c r="A50" s="78" t="s">
        <v>222</v>
      </c>
      <c r="B50" s="75">
        <v>102660828699.1235</v>
      </c>
      <c r="C50" s="72"/>
    </row>
    <row r="51" spans="1:3" x14ac:dyDescent="0.45">
      <c r="A51" s="72"/>
      <c r="B51" s="76"/>
      <c r="C51" s="72"/>
    </row>
    <row r="52" spans="1:3" ht="28.5" x14ac:dyDescent="0.45">
      <c r="A52" s="72" t="s">
        <v>223</v>
      </c>
      <c r="B52" s="76">
        <v>21137373664.169998</v>
      </c>
      <c r="C52" s="72" t="s">
        <v>224</v>
      </c>
    </row>
    <row r="53" spans="1:3" x14ac:dyDescent="0.45">
      <c r="A53" s="72" t="s">
        <v>225</v>
      </c>
      <c r="B53" s="76">
        <v>17169268748.1385</v>
      </c>
      <c r="C53" s="72" t="s">
        <v>226</v>
      </c>
    </row>
    <row r="54" spans="1:3" ht="42.75" x14ac:dyDescent="0.45">
      <c r="A54" s="72" t="s">
        <v>227</v>
      </c>
      <c r="B54" s="76">
        <v>26211547396.709999</v>
      </c>
      <c r="C54" s="72" t="s">
        <v>228</v>
      </c>
    </row>
    <row r="55" spans="1:3" x14ac:dyDescent="0.45">
      <c r="A55" s="72" t="s">
        <v>229</v>
      </c>
      <c r="B55" s="76">
        <v>18927868219.941502</v>
      </c>
      <c r="C55" s="72" t="s">
        <v>230</v>
      </c>
    </row>
    <row r="56" spans="1:3" x14ac:dyDescent="0.45">
      <c r="A56" s="72" t="s">
        <v>231</v>
      </c>
      <c r="B56" s="76">
        <v>9718654712.4995003</v>
      </c>
      <c r="C56" s="72" t="s">
        <v>232</v>
      </c>
    </row>
    <row r="57" spans="1:3" x14ac:dyDescent="0.45">
      <c r="A57" s="72" t="s">
        <v>233</v>
      </c>
      <c r="B57" s="76">
        <v>4907321565.1599998</v>
      </c>
      <c r="C57" s="72" t="s">
        <v>234</v>
      </c>
    </row>
    <row r="58" spans="1:3" ht="28.5" x14ac:dyDescent="0.45">
      <c r="A58" s="72" t="s">
        <v>235</v>
      </c>
      <c r="B58" s="76">
        <v>2537369653.5100002</v>
      </c>
      <c r="C58" s="72" t="s">
        <v>236</v>
      </c>
    </row>
    <row r="59" spans="1:3" x14ac:dyDescent="0.45">
      <c r="A59" s="72" t="s">
        <v>237</v>
      </c>
      <c r="B59" s="76">
        <v>1409672338.8539901</v>
      </c>
      <c r="C59" s="72" t="s">
        <v>238</v>
      </c>
    </row>
    <row r="60" spans="1:3" x14ac:dyDescent="0.45">
      <c r="A60" s="72" t="s">
        <v>239</v>
      </c>
      <c r="B60" s="76">
        <v>641752400.13999999</v>
      </c>
      <c r="C60" s="72" t="s">
        <v>240</v>
      </c>
    </row>
    <row r="64" spans="1:3" x14ac:dyDescent="0.45">
      <c r="A64" s="77" t="s">
        <v>243</v>
      </c>
    </row>
    <row r="66" spans="1:3" x14ac:dyDescent="0.45">
      <c r="A66" s="78" t="s">
        <v>222</v>
      </c>
      <c r="B66" s="75">
        <v>116679664841.4008</v>
      </c>
      <c r="C66" s="72"/>
    </row>
    <row r="67" spans="1:3" x14ac:dyDescent="0.45">
      <c r="A67" s="72"/>
      <c r="B67" s="76"/>
      <c r="C67" s="72"/>
    </row>
    <row r="68" spans="1:3" ht="28.5" x14ac:dyDescent="0.45">
      <c r="A68" s="72" t="s">
        <v>223</v>
      </c>
      <c r="B68" s="76">
        <v>25344563729.919998</v>
      </c>
      <c r="C68" s="72" t="s">
        <v>224</v>
      </c>
    </row>
    <row r="69" spans="1:3" x14ac:dyDescent="0.45">
      <c r="A69" s="72" t="s">
        <v>225</v>
      </c>
      <c r="B69" s="76">
        <v>23200619624.972</v>
      </c>
      <c r="C69" s="72" t="s">
        <v>226</v>
      </c>
    </row>
    <row r="70" spans="1:3" ht="42.75" x14ac:dyDescent="0.45">
      <c r="A70" s="72" t="s">
        <v>227</v>
      </c>
      <c r="B70" s="76">
        <v>25562443392.619999</v>
      </c>
      <c r="C70" s="72" t="s">
        <v>228</v>
      </c>
    </row>
    <row r="71" spans="1:3" x14ac:dyDescent="0.45">
      <c r="A71" s="72" t="s">
        <v>229</v>
      </c>
      <c r="B71" s="76">
        <v>23007206426.3013</v>
      </c>
      <c r="C71" s="72" t="s">
        <v>230</v>
      </c>
    </row>
    <row r="72" spans="1:3" x14ac:dyDescent="0.45">
      <c r="A72" s="72" t="s">
        <v>231</v>
      </c>
      <c r="B72" s="76">
        <v>9595196104.0335007</v>
      </c>
      <c r="C72" s="72" t="s">
        <v>232</v>
      </c>
    </row>
    <row r="73" spans="1:3" x14ac:dyDescent="0.45">
      <c r="A73" s="72" t="s">
        <v>233</v>
      </c>
      <c r="B73" s="76">
        <v>5340446870.2700005</v>
      </c>
      <c r="C73" s="72" t="s">
        <v>234</v>
      </c>
    </row>
    <row r="74" spans="1:3" ht="28.5" x14ac:dyDescent="0.45">
      <c r="A74" s="72" t="s">
        <v>235</v>
      </c>
      <c r="B74" s="76">
        <v>2639063734.5799999</v>
      </c>
      <c r="C74" s="72" t="s">
        <v>236</v>
      </c>
    </row>
    <row r="75" spans="1:3" x14ac:dyDescent="0.45">
      <c r="A75" s="72" t="s">
        <v>237</v>
      </c>
      <c r="B75" s="76">
        <v>1536567991.89395</v>
      </c>
      <c r="C75" s="72" t="s">
        <v>238</v>
      </c>
    </row>
    <row r="76" spans="1:3" x14ac:dyDescent="0.45">
      <c r="A76" s="72" t="s">
        <v>239</v>
      </c>
      <c r="B76" s="76">
        <v>453556966.81</v>
      </c>
      <c r="C76" s="72" t="s">
        <v>240</v>
      </c>
    </row>
    <row r="79" spans="1:3" x14ac:dyDescent="0.45">
      <c r="A79" s="77" t="s">
        <v>244</v>
      </c>
    </row>
    <row r="81" spans="1:3" x14ac:dyDescent="0.45">
      <c r="A81" s="78" t="s">
        <v>222</v>
      </c>
      <c r="B81" s="75">
        <v>114404793974.93781</v>
      </c>
      <c r="C81" s="72"/>
    </row>
    <row r="82" spans="1:3" x14ac:dyDescent="0.45">
      <c r="A82" s="72"/>
      <c r="B82" s="76"/>
      <c r="C82" s="72"/>
    </row>
    <row r="83" spans="1:3" ht="28.5" x14ac:dyDescent="0.45">
      <c r="A83" s="72" t="s">
        <v>223</v>
      </c>
      <c r="B83" s="76">
        <v>27202136470.066101</v>
      </c>
      <c r="C83" s="72" t="s">
        <v>224</v>
      </c>
    </row>
    <row r="84" spans="1:3" x14ac:dyDescent="0.45">
      <c r="A84" s="72" t="s">
        <v>225</v>
      </c>
      <c r="B84" s="76">
        <v>25117377423.426102</v>
      </c>
      <c r="C84" s="72" t="s">
        <v>226</v>
      </c>
    </row>
    <row r="85" spans="1:3" ht="42.75" x14ac:dyDescent="0.45">
      <c r="A85" s="72" t="s">
        <v>227</v>
      </c>
      <c r="B85" s="76">
        <v>21475885000.567001</v>
      </c>
      <c r="C85" s="72" t="s">
        <v>228</v>
      </c>
    </row>
    <row r="86" spans="1:3" x14ac:dyDescent="0.45">
      <c r="A86" s="72" t="s">
        <v>229</v>
      </c>
      <c r="B86" s="76">
        <v>22121725426.475201</v>
      </c>
      <c r="C86" s="72" t="s">
        <v>230</v>
      </c>
    </row>
    <row r="87" spans="1:3" x14ac:dyDescent="0.45">
      <c r="A87" s="72" t="s">
        <v>231</v>
      </c>
      <c r="B87" s="76">
        <v>9166796585.4034996</v>
      </c>
      <c r="C87" s="72" t="s">
        <v>232</v>
      </c>
    </row>
    <row r="88" spans="1:3" x14ac:dyDescent="0.45">
      <c r="A88" s="72" t="s">
        <v>233</v>
      </c>
      <c r="B88" s="76">
        <v>5564385534.0135603</v>
      </c>
      <c r="C88" s="72" t="s">
        <v>234</v>
      </c>
    </row>
    <row r="89" spans="1:3" ht="28.5" x14ac:dyDescent="0.45">
      <c r="A89" s="72" t="s">
        <v>235</v>
      </c>
      <c r="B89" s="76">
        <v>2077308779.4100001</v>
      </c>
      <c r="C89" s="72" t="s">
        <v>236</v>
      </c>
    </row>
    <row r="90" spans="1:3" x14ac:dyDescent="0.45">
      <c r="A90" s="72" t="s">
        <v>237</v>
      </c>
      <c r="B90" s="76">
        <v>1271245583.5462799</v>
      </c>
      <c r="C90" s="72" t="s">
        <v>238</v>
      </c>
    </row>
    <row r="91" spans="1:3" x14ac:dyDescent="0.45">
      <c r="A91" s="72" t="s">
        <v>239</v>
      </c>
      <c r="B91" s="76">
        <v>407933172.02999997</v>
      </c>
      <c r="C91" s="72" t="s">
        <v>240</v>
      </c>
    </row>
    <row r="94" spans="1:3" x14ac:dyDescent="0.45">
      <c r="A94" s="77" t="s">
        <v>245</v>
      </c>
    </row>
    <row r="96" spans="1:3" x14ac:dyDescent="0.45">
      <c r="A96" s="78" t="s">
        <v>222</v>
      </c>
      <c r="B96" s="75">
        <v>110603288804.0099</v>
      </c>
      <c r="C96" s="72"/>
    </row>
    <row r="97" spans="1:3" x14ac:dyDescent="0.45">
      <c r="A97" s="72"/>
      <c r="B97" s="76"/>
      <c r="C97" s="72"/>
    </row>
    <row r="98" spans="1:3" ht="28.5" x14ac:dyDescent="0.45">
      <c r="A98" s="72" t="s">
        <v>223</v>
      </c>
      <c r="B98" s="76">
        <v>28263012958.813709</v>
      </c>
      <c r="C98" s="72" t="s">
        <v>224</v>
      </c>
    </row>
    <row r="99" spans="1:3" x14ac:dyDescent="0.45">
      <c r="A99" s="72" t="s">
        <v>225</v>
      </c>
      <c r="B99" s="76">
        <v>23532891897.444401</v>
      </c>
      <c r="C99" s="72" t="s">
        <v>226</v>
      </c>
    </row>
    <row r="100" spans="1:3" ht="42.75" x14ac:dyDescent="0.45">
      <c r="A100" s="72" t="s">
        <v>227</v>
      </c>
      <c r="B100" s="76">
        <v>19825347483.779999</v>
      </c>
      <c r="C100" s="72" t="s">
        <v>228</v>
      </c>
    </row>
    <row r="101" spans="1:3" x14ac:dyDescent="0.45">
      <c r="A101" s="72" t="s">
        <v>229</v>
      </c>
      <c r="B101" s="76">
        <v>21804720266.738781</v>
      </c>
      <c r="C101" s="72" t="s">
        <v>230</v>
      </c>
    </row>
    <row r="102" spans="1:3" x14ac:dyDescent="0.45">
      <c r="A102" s="72" t="s">
        <v>231</v>
      </c>
      <c r="B102" s="76">
        <v>8559209619.9077005</v>
      </c>
      <c r="C102" s="72" t="s">
        <v>232</v>
      </c>
    </row>
    <row r="103" spans="1:3" x14ac:dyDescent="0.45">
      <c r="A103" s="72" t="s">
        <v>233</v>
      </c>
      <c r="B103" s="76">
        <v>4837610463.1822987</v>
      </c>
      <c r="C103" s="72" t="s">
        <v>234</v>
      </c>
    </row>
    <row r="104" spans="1:3" ht="28.5" x14ac:dyDescent="0.45">
      <c r="A104" s="72" t="s">
        <v>235</v>
      </c>
      <c r="B104" s="76">
        <v>1816537293.6500001</v>
      </c>
      <c r="C104" s="72" t="s">
        <v>236</v>
      </c>
    </row>
    <row r="105" spans="1:3" x14ac:dyDescent="0.45">
      <c r="A105" s="72" t="s">
        <v>237</v>
      </c>
      <c r="B105" s="76">
        <v>1301370491.4130001</v>
      </c>
      <c r="C105" s="72" t="s">
        <v>238</v>
      </c>
    </row>
    <row r="106" spans="1:3" x14ac:dyDescent="0.45">
      <c r="A106" s="72" t="s">
        <v>239</v>
      </c>
      <c r="B106" s="76">
        <v>662588329.08000004</v>
      </c>
      <c r="C106" s="72" t="s">
        <v>240</v>
      </c>
    </row>
  </sheetData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K4"/>
  <sheetViews>
    <sheetView workbookViewId="0">
      <selection activeCell="K10" sqref="K10"/>
    </sheetView>
  </sheetViews>
  <sheetFormatPr baseColWidth="10" defaultColWidth="9.140625" defaultRowHeight="14.25" x14ac:dyDescent="0.45"/>
  <sheetData>
    <row r="1" spans="1:11" x14ac:dyDescent="0.45">
      <c r="A1" t="s">
        <v>534</v>
      </c>
    </row>
    <row r="3" spans="1:11" x14ac:dyDescent="0.45">
      <c r="B3">
        <v>2016</v>
      </c>
      <c r="C3">
        <v>2017</v>
      </c>
      <c r="D3">
        <v>2018</v>
      </c>
      <c r="E3">
        <v>2019</v>
      </c>
      <c r="F3">
        <v>2020</v>
      </c>
      <c r="G3">
        <v>2021</v>
      </c>
      <c r="H3">
        <v>2022</v>
      </c>
      <c r="I3">
        <v>2023</v>
      </c>
      <c r="J3">
        <v>2024</v>
      </c>
      <c r="K3">
        <v>2025</v>
      </c>
    </row>
    <row r="4" spans="1:11" x14ac:dyDescent="0.45">
      <c r="A4" t="s">
        <v>246</v>
      </c>
      <c r="B4">
        <v>242.2</v>
      </c>
      <c r="C4">
        <v>257.5</v>
      </c>
      <c r="D4">
        <v>255.29245319866499</v>
      </c>
      <c r="E4">
        <v>238.1</v>
      </c>
      <c r="F4">
        <v>220.15944999999999</v>
      </c>
      <c r="G4">
        <v>229.45243007575701</v>
      </c>
      <c r="H4">
        <v>244.4107424</v>
      </c>
      <c r="I4">
        <v>270.39115254830898</v>
      </c>
      <c r="J4">
        <v>253.8527167299965</v>
      </c>
      <c r="K4">
        <v>279.82032031188402</v>
      </c>
    </row>
  </sheetData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K20"/>
  <sheetViews>
    <sheetView workbookViewId="0">
      <selection activeCell="A15" sqref="A15:B20"/>
    </sheetView>
  </sheetViews>
  <sheetFormatPr baseColWidth="10" defaultColWidth="9.140625" defaultRowHeight="14.25" x14ac:dyDescent="0.45"/>
  <cols>
    <col min="1" max="1" width="19.5703125" customWidth="1"/>
  </cols>
  <sheetData>
    <row r="1" spans="1:11" x14ac:dyDescent="0.45">
      <c r="A1" s="62" t="s">
        <v>535</v>
      </c>
    </row>
    <row r="3" spans="1:11" x14ac:dyDescent="0.45">
      <c r="B3">
        <v>2016</v>
      </c>
      <c r="C3">
        <v>2017</v>
      </c>
      <c r="D3">
        <v>2018</v>
      </c>
      <c r="E3">
        <v>2019</v>
      </c>
      <c r="F3">
        <v>2020</v>
      </c>
      <c r="G3">
        <v>2021</v>
      </c>
      <c r="H3">
        <v>2022</v>
      </c>
      <c r="I3">
        <v>2023</v>
      </c>
      <c r="J3">
        <v>2024</v>
      </c>
      <c r="K3">
        <v>2025</v>
      </c>
    </row>
    <row r="4" spans="1:11" x14ac:dyDescent="0.45">
      <c r="A4" t="s">
        <v>437</v>
      </c>
      <c r="B4">
        <v>13.913851050575991</v>
      </c>
      <c r="C4">
        <v>9.8221759409280534</v>
      </c>
      <c r="D4">
        <v>17.281252381375701</v>
      </c>
      <c r="E4">
        <v>7.0253865100927477</v>
      </c>
      <c r="F4">
        <v>7.507658028228124</v>
      </c>
      <c r="G4">
        <v>6.4315683342709944</v>
      </c>
      <c r="H4">
        <v>8.7418140947423346</v>
      </c>
      <c r="I4">
        <v>7.1348413567225304</v>
      </c>
      <c r="J4">
        <v>6.4642484097651192</v>
      </c>
      <c r="K4">
        <v>6.26</v>
      </c>
    </row>
    <row r="5" spans="1:11" x14ac:dyDescent="0.45">
      <c r="A5" t="s">
        <v>438</v>
      </c>
      <c r="B5">
        <v>0.66453771972889908</v>
      </c>
      <c r="C5">
        <v>0.60528568021201823</v>
      </c>
      <c r="D5">
        <v>1.0571004032795399</v>
      </c>
      <c r="E5">
        <v>0.85328348922390163</v>
      </c>
      <c r="F5">
        <v>1.021270432942734</v>
      </c>
      <c r="G5">
        <v>0.87434530655174891</v>
      </c>
      <c r="H5">
        <v>2.4971533986137961</v>
      </c>
      <c r="I5">
        <v>2.8424838153300409</v>
      </c>
      <c r="J5">
        <v>3.0186621176421569</v>
      </c>
      <c r="K5">
        <v>2.61</v>
      </c>
    </row>
    <row r="6" spans="1:11" x14ac:dyDescent="0.45">
      <c r="A6" t="s">
        <v>436</v>
      </c>
      <c r="B6">
        <v>40.210032730371651</v>
      </c>
      <c r="C6">
        <v>40.557173318241198</v>
      </c>
      <c r="D6">
        <v>41.6701226233914</v>
      </c>
      <c r="E6">
        <v>43.30201552990259</v>
      </c>
      <c r="F6">
        <v>37.219267216897151</v>
      </c>
      <c r="G6">
        <v>32.859144376842323</v>
      </c>
      <c r="H6">
        <v>31.70923925461015</v>
      </c>
      <c r="I6">
        <v>33.407923156636187</v>
      </c>
      <c r="J6">
        <v>33.632742238309902</v>
      </c>
      <c r="K6">
        <v>31.43</v>
      </c>
    </row>
    <row r="7" spans="1:11" x14ac:dyDescent="0.45">
      <c r="A7" t="s">
        <v>238</v>
      </c>
      <c r="B7">
        <v>32.672610209173698</v>
      </c>
      <c r="C7">
        <v>35.244746948664172</v>
      </c>
      <c r="D7">
        <v>25.467220144559899</v>
      </c>
      <c r="E7">
        <v>34.170091965054581</v>
      </c>
      <c r="F7">
        <v>36.359077488759297</v>
      </c>
      <c r="G7">
        <v>40.593519001279397</v>
      </c>
      <c r="H7">
        <v>36.823860580405217</v>
      </c>
      <c r="I7">
        <v>38.760016911651448</v>
      </c>
      <c r="J7">
        <v>39.258484842209938</v>
      </c>
      <c r="K7">
        <v>42.21</v>
      </c>
    </row>
    <row r="8" spans="1:11" x14ac:dyDescent="0.45">
      <c r="A8" t="s">
        <v>232</v>
      </c>
      <c r="B8">
        <v>5.4058508745215237</v>
      </c>
      <c r="C8">
        <v>5.2186555701482717</v>
      </c>
      <c r="D8">
        <v>6.0056566297850598</v>
      </c>
      <c r="E8">
        <v>4.6903011625796438</v>
      </c>
      <c r="F8">
        <v>5.6878772364194727</v>
      </c>
      <c r="G8">
        <v>5.9202427839943104</v>
      </c>
      <c r="H8">
        <v>7.1079107444606766</v>
      </c>
      <c r="I8">
        <v>6.5031503880086561</v>
      </c>
      <c r="J8">
        <v>5.7769692155868864</v>
      </c>
      <c r="K8">
        <v>5.67</v>
      </c>
    </row>
    <row r="9" spans="1:11" x14ac:dyDescent="0.45">
      <c r="A9" t="s">
        <v>439</v>
      </c>
      <c r="B9">
        <v>7.1325682694651764</v>
      </c>
      <c r="C9">
        <v>8.5519625425230235</v>
      </c>
      <c r="D9">
        <v>8.5186478178886595</v>
      </c>
      <c r="E9">
        <v>9.9589213431465478</v>
      </c>
      <c r="F9">
        <v>12.20484959675321</v>
      </c>
      <c r="G9">
        <v>13.32118019706123</v>
      </c>
      <c r="H9">
        <v>13.12002192716781</v>
      </c>
      <c r="I9">
        <v>11.35158437165113</v>
      </c>
      <c r="J9">
        <v>11.848893176485999</v>
      </c>
      <c r="K9">
        <v>11.82</v>
      </c>
    </row>
    <row r="11" spans="1:11" x14ac:dyDescent="0.45">
      <c r="A11" t="s">
        <v>247</v>
      </c>
      <c r="B11">
        <v>99.999450853836947</v>
      </c>
      <c r="C11">
        <v>100.0000000007168</v>
      </c>
      <c r="D11">
        <v>100.00000000028029</v>
      </c>
      <c r="E11">
        <v>100</v>
      </c>
      <c r="F11">
        <v>99.999999999999986</v>
      </c>
      <c r="G11">
        <v>100</v>
      </c>
      <c r="H11">
        <v>99.999999999999986</v>
      </c>
      <c r="I11">
        <v>99.999999999999986</v>
      </c>
      <c r="J11">
        <v>100</v>
      </c>
      <c r="K11">
        <v>100</v>
      </c>
    </row>
    <row r="15" spans="1:11" x14ac:dyDescent="0.45">
      <c r="A15" t="s">
        <v>238</v>
      </c>
      <c r="B15">
        <v>42.21</v>
      </c>
    </row>
    <row r="16" spans="1:11" x14ac:dyDescent="0.45">
      <c r="A16" t="s">
        <v>436</v>
      </c>
      <c r="B16">
        <v>31.43</v>
      </c>
    </row>
    <row r="17" spans="1:2" x14ac:dyDescent="0.45">
      <c r="A17" t="s">
        <v>437</v>
      </c>
      <c r="B17">
        <v>6.26</v>
      </c>
    </row>
    <row r="18" spans="1:2" x14ac:dyDescent="0.45">
      <c r="A18" t="s">
        <v>232</v>
      </c>
      <c r="B18">
        <v>5.67</v>
      </c>
    </row>
    <row r="19" spans="1:2" x14ac:dyDescent="0.45">
      <c r="A19" t="s">
        <v>438</v>
      </c>
      <c r="B19">
        <v>2.61</v>
      </c>
    </row>
    <row r="20" spans="1:2" x14ac:dyDescent="0.45">
      <c r="A20" t="s">
        <v>439</v>
      </c>
      <c r="B20">
        <v>11.82</v>
      </c>
    </row>
  </sheetData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B12"/>
  <sheetViews>
    <sheetView zoomScale="64" workbookViewId="0">
      <selection activeCell="H17" sqref="H17"/>
    </sheetView>
  </sheetViews>
  <sheetFormatPr baseColWidth="10" defaultColWidth="9.140625" defaultRowHeight="14.25" x14ac:dyDescent="0.45"/>
  <cols>
    <col min="1" max="1" width="68.7109375" customWidth="1"/>
  </cols>
  <sheetData>
    <row r="1" spans="1:2" x14ac:dyDescent="0.45">
      <c r="A1" s="62" t="s">
        <v>536</v>
      </c>
    </row>
    <row r="5" spans="1:2" x14ac:dyDescent="0.45">
      <c r="A5" s="31"/>
      <c r="B5" s="32">
        <v>2025</v>
      </c>
    </row>
    <row r="6" spans="1:2" x14ac:dyDescent="0.45">
      <c r="A6" s="32" t="s">
        <v>440</v>
      </c>
      <c r="B6" s="31">
        <v>0.43780000000000002</v>
      </c>
    </row>
    <row r="7" spans="1:2" x14ac:dyDescent="0.45">
      <c r="A7" s="32" t="s">
        <v>441</v>
      </c>
      <c r="B7" s="31">
        <v>0.19070000000000001</v>
      </c>
    </row>
    <row r="8" spans="1:2" x14ac:dyDescent="0.45">
      <c r="A8" s="32" t="s">
        <v>238</v>
      </c>
      <c r="B8" s="31">
        <v>0.17760000000000001</v>
      </c>
    </row>
    <row r="9" spans="1:2" x14ac:dyDescent="0.45">
      <c r="A9" s="32" t="s">
        <v>438</v>
      </c>
      <c r="B9" s="31">
        <v>5.7299999999999997E-2</v>
      </c>
    </row>
    <row r="10" spans="1:2" x14ac:dyDescent="0.45">
      <c r="A10" s="32" t="s">
        <v>232</v>
      </c>
      <c r="B10" s="31">
        <v>5.3699999999999998E-2</v>
      </c>
    </row>
    <row r="11" spans="1:2" x14ac:dyDescent="0.45">
      <c r="A11" s="32" t="s">
        <v>437</v>
      </c>
      <c r="B11" s="31">
        <v>4.7199999999999999E-2</v>
      </c>
    </row>
    <row r="12" spans="1:2" x14ac:dyDescent="0.45">
      <c r="A12" s="32" t="s">
        <v>439</v>
      </c>
      <c r="B12" s="31">
        <v>3.5700000000000003E-2</v>
      </c>
    </row>
  </sheetData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B18"/>
  <sheetViews>
    <sheetView workbookViewId="0"/>
  </sheetViews>
  <sheetFormatPr baseColWidth="10" defaultColWidth="9.140625" defaultRowHeight="14.25" x14ac:dyDescent="0.45"/>
  <cols>
    <col min="1" max="1" width="14.28515625" style="79" customWidth="1"/>
  </cols>
  <sheetData>
    <row r="1" spans="1:2" x14ac:dyDescent="0.45">
      <c r="A1" s="79" t="s">
        <v>537</v>
      </c>
    </row>
    <row r="3" spans="1:2" x14ac:dyDescent="0.45">
      <c r="A3" s="79" t="s">
        <v>248</v>
      </c>
      <c r="B3" t="s">
        <v>249</v>
      </c>
    </row>
    <row r="4" spans="1:2" x14ac:dyDescent="0.45">
      <c r="A4" s="80">
        <v>44561</v>
      </c>
      <c r="B4">
        <v>218.81632332012001</v>
      </c>
    </row>
    <row r="5" spans="1:2" x14ac:dyDescent="0.45">
      <c r="A5" s="80">
        <v>44926</v>
      </c>
      <c r="B5">
        <v>187.76983598978001</v>
      </c>
    </row>
    <row r="6" spans="1:2" x14ac:dyDescent="0.45">
      <c r="A6" s="80">
        <v>45291</v>
      </c>
      <c r="B6">
        <v>202.13</v>
      </c>
    </row>
    <row r="7" spans="1:2" x14ac:dyDescent="0.45">
      <c r="A7" s="80">
        <v>45657</v>
      </c>
      <c r="B7">
        <v>220.9371267304</v>
      </c>
    </row>
    <row r="8" spans="1:2" x14ac:dyDescent="0.45">
      <c r="A8" s="80">
        <v>46022</v>
      </c>
      <c r="B8">
        <v>237.49447999577001</v>
      </c>
    </row>
    <row r="9" spans="1:2" x14ac:dyDescent="0.45">
      <c r="A9" s="80"/>
    </row>
    <row r="10" spans="1:2" x14ac:dyDescent="0.45">
      <c r="A10" s="80"/>
    </row>
    <row r="11" spans="1:2" x14ac:dyDescent="0.45">
      <c r="A11" s="80"/>
    </row>
    <row r="12" spans="1:2" x14ac:dyDescent="0.45">
      <c r="A12" s="80"/>
    </row>
    <row r="13" spans="1:2" x14ac:dyDescent="0.45">
      <c r="A13" s="80"/>
    </row>
    <row r="14" spans="1:2" x14ac:dyDescent="0.45">
      <c r="A14" s="80"/>
    </row>
    <row r="15" spans="1:2" x14ac:dyDescent="0.45">
      <c r="A15" s="80"/>
    </row>
    <row r="16" spans="1:2" x14ac:dyDescent="0.45">
      <c r="A16" s="80"/>
    </row>
    <row r="17" spans="1:1" x14ac:dyDescent="0.45">
      <c r="A17" s="80"/>
    </row>
    <row r="18" spans="1:1" x14ac:dyDescent="0.45">
      <c r="A18" s="80"/>
    </row>
  </sheetData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I25"/>
  <sheetViews>
    <sheetView zoomScale="85" zoomScaleNormal="85" workbookViewId="0">
      <selection activeCell="S23" sqref="S23:S24"/>
    </sheetView>
  </sheetViews>
  <sheetFormatPr baseColWidth="10" defaultColWidth="9.140625" defaultRowHeight="14.25" x14ac:dyDescent="0.45"/>
  <cols>
    <col min="1" max="1" width="27.7109375" customWidth="1"/>
    <col min="2" max="2" width="25.85546875" customWidth="1"/>
    <col min="3" max="3" width="16.28515625" customWidth="1"/>
    <col min="4" max="4" width="17.5703125" customWidth="1"/>
    <col min="5" max="5" width="14.42578125" customWidth="1"/>
    <col min="6" max="6" width="19.5703125" customWidth="1"/>
    <col min="7" max="7" width="21.28515625" customWidth="1"/>
    <col min="8" max="8" width="14.42578125" customWidth="1"/>
  </cols>
  <sheetData>
    <row r="1" spans="1:9" x14ac:dyDescent="0.45">
      <c r="A1" s="30" t="s">
        <v>538</v>
      </c>
    </row>
    <row r="3" spans="1:9" x14ac:dyDescent="0.45">
      <c r="A3" s="31"/>
      <c r="B3" s="32" t="s">
        <v>442</v>
      </c>
      <c r="C3" s="32" t="s">
        <v>443</v>
      </c>
      <c r="D3" s="32" t="s">
        <v>444</v>
      </c>
      <c r="E3" s="32" t="s">
        <v>445</v>
      </c>
      <c r="F3" s="32" t="s">
        <v>447</v>
      </c>
      <c r="G3" s="32" t="s">
        <v>446</v>
      </c>
      <c r="H3" s="32" t="s">
        <v>411</v>
      </c>
      <c r="I3" s="30"/>
    </row>
    <row r="4" spans="1:9" x14ac:dyDescent="0.45">
      <c r="A4" s="31" t="s">
        <v>251</v>
      </c>
      <c r="B4" s="81">
        <v>7.7880281300000087</v>
      </c>
      <c r="C4" s="81">
        <v>288.60276669000012</v>
      </c>
      <c r="D4" s="81">
        <v>482.37366007000003</v>
      </c>
      <c r="E4" s="81">
        <v>146.07328996999999</v>
      </c>
      <c r="F4" s="81">
        <v>2.9303462599999999</v>
      </c>
      <c r="G4" s="81">
        <v>1.31140086</v>
      </c>
      <c r="H4" s="81">
        <v>929.07949198000017</v>
      </c>
    </row>
    <row r="5" spans="1:9" x14ac:dyDescent="0.45">
      <c r="A5" s="31" t="s">
        <v>252</v>
      </c>
      <c r="B5" s="81">
        <v>-0.1038753699999973</v>
      </c>
      <c r="C5" s="81">
        <v>-19.659720350000001</v>
      </c>
      <c r="D5" s="81">
        <v>460.30251765999998</v>
      </c>
      <c r="E5" s="81">
        <v>-437.37194136999989</v>
      </c>
      <c r="F5" s="81">
        <v>0.7401576299999999</v>
      </c>
      <c r="G5" s="81">
        <v>-12.24373784</v>
      </c>
      <c r="H5" s="81">
        <v>-8.3365996399998892</v>
      </c>
    </row>
    <row r="6" spans="1:9" x14ac:dyDescent="0.45">
      <c r="A6" s="31" t="s">
        <v>253</v>
      </c>
      <c r="B6" s="81">
        <v>-89.935406279999995</v>
      </c>
      <c r="C6" s="81">
        <v>28.49197658000007</v>
      </c>
      <c r="D6" s="81">
        <v>144.86469836000001</v>
      </c>
      <c r="E6" s="81">
        <v>-33.815097400000028</v>
      </c>
      <c r="F6" s="81">
        <v>8.5754590000000006E-2</v>
      </c>
      <c r="G6" s="81">
        <v>1.1764356300000001</v>
      </c>
      <c r="H6" s="81">
        <v>50.868361480000047</v>
      </c>
    </row>
    <row r="7" spans="1:9" x14ac:dyDescent="0.45">
      <c r="A7" s="31" t="s">
        <v>254</v>
      </c>
      <c r="B7" s="81">
        <v>-14.8999264</v>
      </c>
      <c r="C7" s="81">
        <v>-40.006695780000037</v>
      </c>
      <c r="D7" s="81">
        <v>420.31665217999989</v>
      </c>
      <c r="E7" s="81">
        <v>362.53328044000011</v>
      </c>
      <c r="F7" s="81">
        <v>-0.16258938000000001</v>
      </c>
      <c r="G7" s="81">
        <v>-5.2860136300000002</v>
      </c>
      <c r="H7" s="81">
        <v>722.49470742999995</v>
      </c>
    </row>
    <row r="8" spans="1:9" x14ac:dyDescent="0.45">
      <c r="A8" s="31" t="s">
        <v>255</v>
      </c>
      <c r="B8" s="81">
        <v>-61.64997988999999</v>
      </c>
      <c r="C8" s="81">
        <v>535.79327395000007</v>
      </c>
      <c r="D8" s="81">
        <v>410.92243665000001</v>
      </c>
      <c r="E8" s="81">
        <v>308.63388764999991</v>
      </c>
      <c r="F8" s="81">
        <v>-0.26026442999999999</v>
      </c>
      <c r="G8" s="81">
        <v>1.51093732</v>
      </c>
      <c r="H8" s="81">
        <v>1194.95029125</v>
      </c>
    </row>
    <row r="9" spans="1:9" x14ac:dyDescent="0.45">
      <c r="A9" s="31" t="s">
        <v>256</v>
      </c>
      <c r="B9" s="81">
        <v>-18.51200668000002</v>
      </c>
      <c r="C9" s="81">
        <v>291.56657138000008</v>
      </c>
      <c r="D9" s="81">
        <v>397.41638920000003</v>
      </c>
      <c r="E9" s="81">
        <v>-21.946355900000022</v>
      </c>
      <c r="F9" s="81">
        <v>-0.14818021000000001</v>
      </c>
      <c r="G9" s="81">
        <v>2.8686841300000001</v>
      </c>
      <c r="H9" s="81">
        <v>651.24510192000002</v>
      </c>
    </row>
    <row r="10" spans="1:9" x14ac:dyDescent="0.45">
      <c r="A10" s="31" t="s">
        <v>257</v>
      </c>
      <c r="B10" s="81">
        <v>55.772294409999994</v>
      </c>
      <c r="C10" s="81">
        <v>127.79358859999989</v>
      </c>
      <c r="D10" s="81">
        <v>667.7579228699999</v>
      </c>
      <c r="E10" s="81">
        <v>-499.0155421799999</v>
      </c>
      <c r="F10" s="81">
        <v>2.7192060000000001E-2</v>
      </c>
      <c r="G10" s="81">
        <v>-0.32361002999999999</v>
      </c>
      <c r="H10" s="81">
        <v>352.01184572999989</v>
      </c>
    </row>
    <row r="11" spans="1:9" x14ac:dyDescent="0.45">
      <c r="A11" s="31" t="s">
        <v>258</v>
      </c>
      <c r="B11" s="81">
        <v>68.118452439999999</v>
      </c>
      <c r="C11" s="81">
        <v>50.053630740000003</v>
      </c>
      <c r="D11" s="81">
        <v>168.11375189</v>
      </c>
      <c r="E11" s="81">
        <v>115.59664066000011</v>
      </c>
      <c r="F11" s="81">
        <v>-0.45246665000000003</v>
      </c>
      <c r="G11" s="81">
        <v>-4.4315239999999992E-2</v>
      </c>
      <c r="H11" s="81">
        <v>401.3856938400001</v>
      </c>
    </row>
    <row r="12" spans="1:9" x14ac:dyDescent="0.45">
      <c r="A12" s="31" t="s">
        <v>259</v>
      </c>
      <c r="B12" s="81">
        <v>2.5712059599999901</v>
      </c>
      <c r="C12" s="81">
        <v>666.29838772000005</v>
      </c>
      <c r="D12" s="81">
        <v>168.09893545</v>
      </c>
      <c r="E12" s="81">
        <v>164.71916540999999</v>
      </c>
      <c r="F12" s="81">
        <v>-2.0078042300000001</v>
      </c>
      <c r="G12" s="81">
        <v>3.1763885799999998</v>
      </c>
      <c r="H12" s="81">
        <v>1002.85627889</v>
      </c>
    </row>
    <row r="13" spans="1:9" x14ac:dyDescent="0.45">
      <c r="A13" s="31" t="s">
        <v>260</v>
      </c>
      <c r="B13" s="81">
        <v>-87.551039990000007</v>
      </c>
      <c r="C13" s="81">
        <v>6.4764315600000693</v>
      </c>
      <c r="D13" s="81">
        <v>427.48396249000001</v>
      </c>
      <c r="E13" s="81">
        <v>-218.73573331</v>
      </c>
      <c r="F13" s="81">
        <v>-4.7343853899999999</v>
      </c>
      <c r="G13" s="81">
        <v>-0.33579715999999971</v>
      </c>
      <c r="H13" s="81">
        <v>122.6034382000001</v>
      </c>
    </row>
    <row r="14" spans="1:9" x14ac:dyDescent="0.45">
      <c r="A14" s="31" t="s">
        <v>261</v>
      </c>
      <c r="B14" s="81">
        <v>39.6628902</v>
      </c>
      <c r="C14" s="81">
        <v>466.78480137000003</v>
      </c>
      <c r="D14" s="81">
        <v>-16.476848790000009</v>
      </c>
      <c r="E14" s="81">
        <v>-282.55698518999998</v>
      </c>
      <c r="F14" s="81">
        <v>-3.01064569</v>
      </c>
      <c r="G14" s="81">
        <v>-3.058315E-2</v>
      </c>
      <c r="H14" s="81">
        <v>204.3726287499999</v>
      </c>
    </row>
    <row r="15" spans="1:9" x14ac:dyDescent="0.45">
      <c r="A15" s="31" t="s">
        <v>262</v>
      </c>
      <c r="B15" s="81">
        <v>228.05617126000001</v>
      </c>
      <c r="C15" s="81">
        <v>582.89916708999999</v>
      </c>
      <c r="D15" s="81">
        <v>168.8880500299999</v>
      </c>
      <c r="E15" s="81">
        <v>348.17298450999999</v>
      </c>
      <c r="F15" s="81">
        <v>-0.58987883000000008</v>
      </c>
      <c r="G15" s="81">
        <v>2.1594297400000002</v>
      </c>
      <c r="H15" s="81">
        <v>1329.5859238</v>
      </c>
    </row>
    <row r="16" spans="1:9" x14ac:dyDescent="0.45">
      <c r="A16" s="31" t="s">
        <v>250</v>
      </c>
      <c r="B16" s="81">
        <v>129.31680779000001</v>
      </c>
      <c r="C16" s="81">
        <v>2985.0941795499998</v>
      </c>
      <c r="D16" s="81">
        <v>3900.0621280599998</v>
      </c>
      <c r="E16" s="81">
        <v>-47.712406709999698</v>
      </c>
      <c r="F16" s="81">
        <v>-7.5827642700000002</v>
      </c>
      <c r="G16" s="81">
        <v>-6.0607807899999973</v>
      </c>
      <c r="H16" s="81">
        <v>6953.1171636299987</v>
      </c>
    </row>
    <row r="17" spans="1:8" x14ac:dyDescent="0.45">
      <c r="B17" s="82">
        <v>0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</row>
    <row r="19" spans="1:8" x14ac:dyDescent="0.45">
      <c r="A19" s="83"/>
    </row>
    <row r="20" spans="1:8" x14ac:dyDescent="0.45">
      <c r="A20" s="33" t="s">
        <v>445</v>
      </c>
      <c r="B20" s="81">
        <v>-47.712406709999698</v>
      </c>
    </row>
    <row r="21" spans="1:8" x14ac:dyDescent="0.45">
      <c r="A21" s="33" t="s">
        <v>447</v>
      </c>
      <c r="B21" s="81">
        <v>-7.5827642700000002</v>
      </c>
    </row>
    <row r="22" spans="1:8" x14ac:dyDescent="0.45">
      <c r="A22" s="33" t="s">
        <v>446</v>
      </c>
      <c r="B22" s="81">
        <v>-6.0607807899999973</v>
      </c>
    </row>
    <row r="23" spans="1:8" x14ac:dyDescent="0.45">
      <c r="A23" s="33" t="s">
        <v>442</v>
      </c>
      <c r="B23" s="81">
        <v>129.31680779000001</v>
      </c>
    </row>
    <row r="24" spans="1:8" x14ac:dyDescent="0.45">
      <c r="A24" s="33" t="s">
        <v>443</v>
      </c>
      <c r="B24" s="81">
        <v>2985.0941795499998</v>
      </c>
    </row>
    <row r="25" spans="1:8" x14ac:dyDescent="0.45">
      <c r="A25" s="33" t="s">
        <v>444</v>
      </c>
      <c r="B25" s="81">
        <v>3900.0621280599998</v>
      </c>
    </row>
  </sheetData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C12"/>
  <sheetViews>
    <sheetView topLeftCell="A11" zoomScale="130" zoomScaleNormal="130" workbookViewId="0"/>
  </sheetViews>
  <sheetFormatPr baseColWidth="10" defaultColWidth="9.140625" defaultRowHeight="14.25" x14ac:dyDescent="0.45"/>
  <cols>
    <col min="1" max="1" width="36.42578125" customWidth="1"/>
    <col min="2" max="2" width="28.28515625" customWidth="1"/>
    <col min="3" max="3" width="19.7109375" customWidth="1"/>
  </cols>
  <sheetData>
    <row r="1" spans="1:3" x14ac:dyDescent="0.45">
      <c r="A1" s="84" t="s">
        <v>539</v>
      </c>
    </row>
    <row r="3" spans="1:3" x14ac:dyDescent="0.45">
      <c r="A3" s="30" t="s">
        <v>449</v>
      </c>
    </row>
    <row r="5" spans="1:3" x14ac:dyDescent="0.45">
      <c r="A5" s="31"/>
      <c r="B5" s="32" t="s">
        <v>263</v>
      </c>
      <c r="C5" s="32" t="s">
        <v>264</v>
      </c>
    </row>
    <row r="6" spans="1:3" x14ac:dyDescent="0.45">
      <c r="A6" s="31" t="s">
        <v>448</v>
      </c>
      <c r="B6" s="36">
        <v>5174.6517993400003</v>
      </c>
      <c r="C6" s="36">
        <v>2.1788513987492111E-2</v>
      </c>
    </row>
    <row r="7" spans="1:3" x14ac:dyDescent="0.45">
      <c r="A7" s="31" t="s">
        <v>443</v>
      </c>
      <c r="B7" s="36">
        <v>66869.540576710002</v>
      </c>
      <c r="C7" s="36">
        <v>0.28156250443337039</v>
      </c>
    </row>
    <row r="8" spans="1:3" x14ac:dyDescent="0.45">
      <c r="A8" s="31" t="s">
        <v>444</v>
      </c>
      <c r="B8" s="36">
        <v>54664.814684129997</v>
      </c>
      <c r="C8" s="36">
        <v>0.23017299048425729</v>
      </c>
    </row>
    <row r="9" spans="1:3" x14ac:dyDescent="0.45">
      <c r="A9" s="31" t="s">
        <v>445</v>
      </c>
      <c r="B9" s="36">
        <v>110519.67918275</v>
      </c>
      <c r="C9" s="36">
        <v>0.46535683349237622</v>
      </c>
    </row>
    <row r="10" spans="1:3" x14ac:dyDescent="0.45">
      <c r="A10" s="31" t="s">
        <v>447</v>
      </c>
      <c r="B10" s="36">
        <v>84.365666149999996</v>
      </c>
      <c r="C10" s="36">
        <v>3.5523211382219329E-4</v>
      </c>
    </row>
    <row r="11" spans="1:3" x14ac:dyDescent="0.45">
      <c r="A11" s="31" t="s">
        <v>446</v>
      </c>
      <c r="B11" s="36">
        <v>181.42808668999999</v>
      </c>
      <c r="C11" s="36">
        <v>7.63925488681806E-4</v>
      </c>
    </row>
    <row r="12" spans="1:3" x14ac:dyDescent="0.45">
      <c r="A12" s="31" t="s">
        <v>411</v>
      </c>
      <c r="B12" s="31">
        <v>237494.47999577</v>
      </c>
      <c r="C12" s="31">
        <v>1</v>
      </c>
    </row>
  </sheetData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F13"/>
  <sheetViews>
    <sheetView workbookViewId="0"/>
  </sheetViews>
  <sheetFormatPr baseColWidth="10" defaultColWidth="9.140625" defaultRowHeight="14.25" x14ac:dyDescent="0.45"/>
  <cols>
    <col min="1" max="1" width="26.42578125" customWidth="1"/>
  </cols>
  <sheetData>
    <row r="1" spans="1:6" x14ac:dyDescent="0.45">
      <c r="A1" s="62" t="s">
        <v>540</v>
      </c>
      <c r="B1" s="30"/>
    </row>
    <row r="2" spans="1:6" x14ac:dyDescent="0.45">
      <c r="A2" s="1"/>
    </row>
    <row r="3" spans="1:6" x14ac:dyDescent="0.45">
      <c r="A3" s="8">
        <v>44896</v>
      </c>
      <c r="B3">
        <v>11006.0966333</v>
      </c>
      <c r="E3" s="35"/>
      <c r="F3" s="34"/>
    </row>
    <row r="4" spans="1:6" x14ac:dyDescent="0.45">
      <c r="A4" s="8">
        <v>45261</v>
      </c>
      <c r="B4">
        <v>9335.0233313999997</v>
      </c>
      <c r="E4" s="35"/>
    </row>
    <row r="5" spans="1:6" x14ac:dyDescent="0.45">
      <c r="A5" s="8">
        <v>45627</v>
      </c>
      <c r="B5">
        <v>7753.8723425600001</v>
      </c>
    </row>
    <row r="6" spans="1:6" x14ac:dyDescent="0.45">
      <c r="A6" s="8">
        <v>45992</v>
      </c>
      <c r="B6">
        <v>6785.4119487899998</v>
      </c>
    </row>
    <row r="8" spans="1:6" x14ac:dyDescent="0.45">
      <c r="A8" s="1"/>
    </row>
    <row r="9" spans="1:6" x14ac:dyDescent="0.45">
      <c r="A9">
        <v>2021</v>
      </c>
      <c r="B9" s="35">
        <v>10.74</v>
      </c>
    </row>
    <row r="10" spans="1:6" x14ac:dyDescent="0.45">
      <c r="A10">
        <v>2022</v>
      </c>
      <c r="B10" s="35">
        <v>11.01</v>
      </c>
    </row>
    <row r="11" spans="1:6" x14ac:dyDescent="0.45">
      <c r="A11">
        <v>2023</v>
      </c>
      <c r="B11">
        <v>9.34</v>
      </c>
    </row>
    <row r="12" spans="1:6" x14ac:dyDescent="0.45">
      <c r="A12">
        <v>2024</v>
      </c>
      <c r="B12">
        <v>7.75</v>
      </c>
    </row>
    <row r="13" spans="1:6" x14ac:dyDescent="0.45">
      <c r="A13">
        <v>2025</v>
      </c>
      <c r="B13">
        <v>6.79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26"/>
  <sheetViews>
    <sheetView zoomScale="130" zoomScaleNormal="130" workbookViewId="0"/>
  </sheetViews>
  <sheetFormatPr baseColWidth="10" defaultColWidth="9.140625" defaultRowHeight="14.25" x14ac:dyDescent="0.45"/>
  <sheetData>
    <row r="1" spans="1:7" x14ac:dyDescent="0.45">
      <c r="A1" s="62" t="s">
        <v>514</v>
      </c>
    </row>
    <row r="3" spans="1:7" x14ac:dyDescent="0.45">
      <c r="A3" t="s">
        <v>0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42</v>
      </c>
    </row>
    <row r="4" spans="1:7" x14ac:dyDescent="0.45">
      <c r="A4" t="s">
        <v>14</v>
      </c>
      <c r="B4">
        <v>-4.9000000000000004</v>
      </c>
      <c r="C4">
        <v>-0.6</v>
      </c>
      <c r="D4">
        <v>1.6</v>
      </c>
      <c r="E4">
        <v>1.8</v>
      </c>
      <c r="F4">
        <v>0.3</v>
      </c>
      <c r="G4">
        <v>0.3</v>
      </c>
    </row>
    <row r="5" spans="1:7" x14ac:dyDescent="0.45">
      <c r="A5" t="s">
        <v>15</v>
      </c>
      <c r="B5">
        <v>13.8</v>
      </c>
      <c r="C5">
        <v>11.6</v>
      </c>
      <c r="D5">
        <v>17.100000000000001</v>
      </c>
      <c r="E5">
        <v>19.3</v>
      </c>
      <c r="F5">
        <v>15.3</v>
      </c>
      <c r="G5">
        <v>14.7</v>
      </c>
    </row>
    <row r="6" spans="1:7" x14ac:dyDescent="0.45">
      <c r="A6" t="s">
        <v>16</v>
      </c>
      <c r="B6">
        <v>5.3</v>
      </c>
      <c r="C6">
        <v>2.8</v>
      </c>
      <c r="D6">
        <v>4.5999999999999996</v>
      </c>
      <c r="E6">
        <v>7</v>
      </c>
      <c r="F6">
        <v>5.2</v>
      </c>
      <c r="G6">
        <v>5.3</v>
      </c>
    </row>
    <row r="7" spans="1:7" x14ac:dyDescent="0.45">
      <c r="A7" t="s">
        <v>17</v>
      </c>
      <c r="B7">
        <v>7.1</v>
      </c>
      <c r="C7">
        <v>2.4</v>
      </c>
      <c r="D7">
        <v>5.2</v>
      </c>
      <c r="E7">
        <v>8.4</v>
      </c>
      <c r="F7">
        <v>5.6</v>
      </c>
      <c r="G7">
        <v>5.8</v>
      </c>
    </row>
    <row r="8" spans="1:7" x14ac:dyDescent="0.45">
      <c r="A8" t="s">
        <v>18</v>
      </c>
      <c r="B8">
        <v>8.5</v>
      </c>
      <c r="C8">
        <v>3.7</v>
      </c>
      <c r="D8">
        <v>4.7</v>
      </c>
      <c r="E8">
        <v>7.4</v>
      </c>
      <c r="F8">
        <v>5.6</v>
      </c>
      <c r="G8">
        <v>5.6</v>
      </c>
    </row>
    <row r="9" spans="1:7" x14ac:dyDescent="0.45">
      <c r="A9" t="s">
        <v>19</v>
      </c>
      <c r="B9">
        <v>6.8</v>
      </c>
      <c r="C9">
        <v>1.5</v>
      </c>
      <c r="D9">
        <v>3.9</v>
      </c>
      <c r="E9">
        <v>6.4</v>
      </c>
      <c r="F9">
        <v>4.3</v>
      </c>
      <c r="G9">
        <v>4.2</v>
      </c>
    </row>
    <row r="10" spans="1:7" x14ac:dyDescent="0.45">
      <c r="A10" t="s">
        <v>20</v>
      </c>
      <c r="B10">
        <v>3.5</v>
      </c>
      <c r="C10">
        <v>1.7</v>
      </c>
      <c r="D10">
        <v>1.4</v>
      </c>
      <c r="E10">
        <v>4.0999999999999996</v>
      </c>
      <c r="F10">
        <v>3</v>
      </c>
      <c r="G10">
        <v>2.9</v>
      </c>
    </row>
    <row r="11" spans="1:7" x14ac:dyDescent="0.45">
      <c r="A11" t="s">
        <v>21</v>
      </c>
      <c r="B11">
        <v>3.2</v>
      </c>
      <c r="C11">
        <v>0.8</v>
      </c>
      <c r="D11">
        <v>1.2</v>
      </c>
      <c r="E11">
        <v>2.2000000000000002</v>
      </c>
      <c r="F11">
        <v>2.1</v>
      </c>
      <c r="G11">
        <v>1.8</v>
      </c>
    </row>
    <row r="12" spans="1:7" x14ac:dyDescent="0.45">
      <c r="A12" t="s">
        <v>22</v>
      </c>
      <c r="B12">
        <v>2.8</v>
      </c>
      <c r="C12">
        <v>-0.4</v>
      </c>
      <c r="D12">
        <v>1.4</v>
      </c>
      <c r="E12">
        <v>2.2000000000000002</v>
      </c>
      <c r="F12">
        <v>1.3</v>
      </c>
      <c r="G12">
        <v>1.2</v>
      </c>
    </row>
    <row r="13" spans="1:7" x14ac:dyDescent="0.45">
      <c r="A13" t="s">
        <v>23</v>
      </c>
      <c r="B13">
        <v>-1.3</v>
      </c>
      <c r="C13">
        <v>-0.6</v>
      </c>
      <c r="D13">
        <v>1.9</v>
      </c>
      <c r="E13">
        <v>0.7</v>
      </c>
      <c r="F13">
        <v>0.6</v>
      </c>
      <c r="G13">
        <v>0.5</v>
      </c>
    </row>
    <row r="14" spans="1:7" x14ac:dyDescent="0.45">
      <c r="A14" t="s">
        <v>24</v>
      </c>
      <c r="B14">
        <v>-1.8</v>
      </c>
      <c r="C14">
        <v>-0.9</v>
      </c>
      <c r="D14">
        <v>1.6</v>
      </c>
      <c r="E14">
        <v>0.5</v>
      </c>
      <c r="F14">
        <v>0.1</v>
      </c>
      <c r="G14">
        <v>0.1</v>
      </c>
    </row>
    <row r="15" spans="1:7" x14ac:dyDescent="0.45">
      <c r="A15" t="s">
        <v>25</v>
      </c>
      <c r="B15">
        <v>-2.2999999999999998</v>
      </c>
      <c r="C15">
        <v>-0.8</v>
      </c>
      <c r="D15">
        <v>1.6</v>
      </c>
      <c r="E15">
        <v>0.9</v>
      </c>
      <c r="F15">
        <v>0.2</v>
      </c>
      <c r="G15">
        <v>0.4</v>
      </c>
    </row>
    <row r="16" spans="1:7" x14ac:dyDescent="0.45">
      <c r="A16" t="s">
        <v>43</v>
      </c>
      <c r="B16">
        <v>-2</v>
      </c>
      <c r="C16">
        <v>-0.5</v>
      </c>
      <c r="D16">
        <v>1.7</v>
      </c>
      <c r="E16">
        <v>0.3</v>
      </c>
      <c r="F16">
        <v>0.5</v>
      </c>
      <c r="G16">
        <v>0.6</v>
      </c>
    </row>
    <row r="17" spans="1:7" x14ac:dyDescent="0.45">
      <c r="A17" t="s">
        <v>44</v>
      </c>
      <c r="B17">
        <v>-1</v>
      </c>
      <c r="C17">
        <v>-0.6</v>
      </c>
      <c r="D17">
        <v>1</v>
      </c>
      <c r="E17">
        <v>0.6</v>
      </c>
      <c r="F17">
        <v>0.5</v>
      </c>
      <c r="G17">
        <v>0.8</v>
      </c>
    </row>
    <row r="18" spans="1:7" x14ac:dyDescent="0.45">
      <c r="A18" t="s">
        <v>45</v>
      </c>
      <c r="B18">
        <v>-0.6</v>
      </c>
      <c r="C18">
        <v>-0.6</v>
      </c>
      <c r="D18">
        <v>1.1000000000000001</v>
      </c>
      <c r="E18">
        <v>0.6</v>
      </c>
      <c r="F18">
        <v>1</v>
      </c>
      <c r="G18">
        <v>1.1000000000000001</v>
      </c>
    </row>
    <row r="19" spans="1:7" x14ac:dyDescent="0.45">
      <c r="A19" t="s">
        <v>46</v>
      </c>
      <c r="B19">
        <v>0.3</v>
      </c>
      <c r="C19">
        <v>-0.2</v>
      </c>
      <c r="D19">
        <v>0.7</v>
      </c>
      <c r="E19">
        <v>0.5</v>
      </c>
      <c r="F19">
        <v>1.3</v>
      </c>
      <c r="G19">
        <v>1.6</v>
      </c>
    </row>
    <row r="20" spans="1:7" x14ac:dyDescent="0.45">
      <c r="A20" t="s">
        <v>295</v>
      </c>
      <c r="B20">
        <v>0.3</v>
      </c>
      <c r="C20">
        <v>0.3</v>
      </c>
      <c r="D20">
        <v>0.7</v>
      </c>
      <c r="E20">
        <v>0.7</v>
      </c>
      <c r="F20">
        <v>1.6</v>
      </c>
      <c r="G20">
        <v>1.7</v>
      </c>
    </row>
    <row r="21" spans="1:7" x14ac:dyDescent="0.45">
      <c r="A21" t="s">
        <v>296</v>
      </c>
      <c r="B21">
        <v>0.5</v>
      </c>
      <c r="C21">
        <v>0.4</v>
      </c>
      <c r="D21">
        <v>0.8</v>
      </c>
      <c r="E21">
        <v>0.5</v>
      </c>
      <c r="F21">
        <v>1.5</v>
      </c>
      <c r="G21">
        <v>1.7</v>
      </c>
    </row>
    <row r="22" spans="1:7" x14ac:dyDescent="0.45">
      <c r="A22" t="s">
        <v>297</v>
      </c>
      <c r="B22">
        <v>1</v>
      </c>
      <c r="C22">
        <v>0.3</v>
      </c>
      <c r="D22">
        <v>1</v>
      </c>
      <c r="E22">
        <v>0.6</v>
      </c>
      <c r="F22">
        <v>1.4</v>
      </c>
      <c r="G22">
        <v>1.6</v>
      </c>
    </row>
    <row r="23" spans="1:7" x14ac:dyDescent="0.45">
      <c r="A23" t="s">
        <v>298</v>
      </c>
      <c r="B23">
        <v>0.7</v>
      </c>
      <c r="C23">
        <v>0.4</v>
      </c>
      <c r="D23">
        <v>1.2</v>
      </c>
      <c r="E23">
        <v>0.8</v>
      </c>
      <c r="F23">
        <v>1.3</v>
      </c>
      <c r="G23">
        <v>1.5</v>
      </c>
    </row>
    <row r="26" spans="1:7" x14ac:dyDescent="0.45">
      <c r="A26" t="s">
        <v>73</v>
      </c>
    </row>
  </sheetData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F11"/>
  <sheetViews>
    <sheetView workbookViewId="0">
      <selection activeCell="F29" sqref="F29:F34"/>
    </sheetView>
  </sheetViews>
  <sheetFormatPr baseColWidth="10" defaultColWidth="9.140625" defaultRowHeight="14.25" x14ac:dyDescent="0.45"/>
  <cols>
    <col min="1" max="1" width="25.85546875" customWidth="1"/>
    <col min="2" max="2" width="35.7109375" customWidth="1"/>
    <col min="3" max="3" width="26.85546875" customWidth="1"/>
    <col min="4" max="4" width="39.5703125" customWidth="1"/>
    <col min="5" max="5" width="25.28515625" customWidth="1"/>
    <col min="6" max="6" width="34.85546875" customWidth="1"/>
  </cols>
  <sheetData>
    <row r="1" spans="1:6" x14ac:dyDescent="0.45">
      <c r="A1" s="85" t="s">
        <v>541</v>
      </c>
    </row>
    <row r="3" spans="1:6" x14ac:dyDescent="0.45">
      <c r="B3" t="s">
        <v>452</v>
      </c>
      <c r="C3" t="s">
        <v>453</v>
      </c>
      <c r="D3" t="s">
        <v>450</v>
      </c>
      <c r="E3" t="s">
        <v>451</v>
      </c>
      <c r="F3" t="s">
        <v>454</v>
      </c>
    </row>
    <row r="4" spans="1:6" x14ac:dyDescent="0.45">
      <c r="A4">
        <v>2018</v>
      </c>
      <c r="B4" s="37">
        <v>10993439084.73</v>
      </c>
      <c r="C4" s="37">
        <v>34711394021.760002</v>
      </c>
      <c r="D4" s="37">
        <v>3783219254.4900007</v>
      </c>
      <c r="E4" s="37">
        <v>0</v>
      </c>
      <c r="F4" s="37">
        <v>49488052360.980003</v>
      </c>
    </row>
    <row r="5" spans="1:6" x14ac:dyDescent="0.45">
      <c r="A5">
        <v>2019</v>
      </c>
      <c r="B5" s="37">
        <v>9794058219.0799999</v>
      </c>
      <c r="C5" s="37">
        <v>29953521420.349998</v>
      </c>
      <c r="D5" s="37">
        <v>3412606168.9899998</v>
      </c>
      <c r="E5" s="37">
        <v>0</v>
      </c>
      <c r="F5" s="37">
        <v>43160185808.419998</v>
      </c>
    </row>
    <row r="6" spans="1:6" x14ac:dyDescent="0.45">
      <c r="A6">
        <v>2020</v>
      </c>
      <c r="B6" s="37">
        <v>9028133619.2700005</v>
      </c>
      <c r="C6" s="37">
        <v>37525295576.5</v>
      </c>
      <c r="D6" s="37">
        <v>4425142264.3999996</v>
      </c>
      <c r="E6" s="37">
        <v>0</v>
      </c>
      <c r="F6" s="37">
        <f>B6+C6+D6</f>
        <v>50978571460.170006</v>
      </c>
    </row>
    <row r="7" spans="1:6" x14ac:dyDescent="0.45">
      <c r="A7">
        <v>2021</v>
      </c>
      <c r="B7" s="37">
        <v>10708384570.940001</v>
      </c>
      <c r="C7" s="37">
        <v>36541949643.480003</v>
      </c>
      <c r="D7" s="37">
        <v>6190349656.3599997</v>
      </c>
      <c r="E7" s="37">
        <v>0</v>
      </c>
      <c r="F7" s="37">
        <f>B7+C7+D7</f>
        <v>53440683870.780006</v>
      </c>
    </row>
    <row r="8" spans="1:6" x14ac:dyDescent="0.45">
      <c r="A8">
        <v>2022</v>
      </c>
      <c r="B8" s="37">
        <v>9557984262</v>
      </c>
      <c r="C8" s="37">
        <v>32231938538</v>
      </c>
      <c r="D8" s="37">
        <v>8088903570</v>
      </c>
      <c r="E8" s="37">
        <v>0</v>
      </c>
      <c r="F8" s="37">
        <v>49878826371</v>
      </c>
    </row>
    <row r="9" spans="1:6" x14ac:dyDescent="0.45">
      <c r="A9">
        <v>2023</v>
      </c>
      <c r="B9" s="37">
        <v>8812658000</v>
      </c>
      <c r="C9" s="37">
        <v>38911285966.620003</v>
      </c>
      <c r="D9" s="37">
        <v>7887401328.8000002</v>
      </c>
      <c r="E9" s="37">
        <v>0</v>
      </c>
      <c r="F9" s="37">
        <f>SUM(B9:D9)</f>
        <v>55611345295.420006</v>
      </c>
    </row>
    <row r="10" spans="1:6" x14ac:dyDescent="0.45">
      <c r="A10">
        <v>2024</v>
      </c>
      <c r="B10" s="37">
        <v>9284243239.0599995</v>
      </c>
      <c r="C10" s="37">
        <v>40462695605.889999</v>
      </c>
      <c r="D10" s="37">
        <v>10963525984.83</v>
      </c>
      <c r="E10" s="37">
        <v>128985421.02</v>
      </c>
      <c r="F10" s="37">
        <f>SUM(B10:E10)</f>
        <v>60839450250.799995</v>
      </c>
    </row>
    <row r="11" spans="1:6" x14ac:dyDescent="0.45">
      <c r="A11">
        <v>2025</v>
      </c>
      <c r="B11" s="37">
        <v>10527183518</v>
      </c>
      <c r="C11" s="37">
        <v>40922218894</v>
      </c>
      <c r="D11" s="37">
        <v>11996380700</v>
      </c>
      <c r="E11" s="37">
        <v>953349293</v>
      </c>
      <c r="F11" s="37">
        <f>SUM(B11:E11)</f>
        <v>64399132405</v>
      </c>
    </row>
  </sheetData>
  <pageMargins left="0.75" right="0.75" top="1" bottom="1" header="0.5" footer="0.5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E6"/>
  <sheetViews>
    <sheetView zoomScale="115" zoomScaleNormal="115" workbookViewId="0">
      <selection activeCell="F8" sqref="F8"/>
    </sheetView>
  </sheetViews>
  <sheetFormatPr baseColWidth="10" defaultColWidth="12.140625" defaultRowHeight="14.25" x14ac:dyDescent="0.45"/>
  <cols>
    <col min="1" max="1" width="22.7109375" bestFit="1" customWidth="1"/>
    <col min="2" max="2" width="16.140625" bestFit="1" customWidth="1"/>
    <col min="3" max="3" width="17.5703125" bestFit="1" customWidth="1"/>
    <col min="4" max="5" width="16.140625" bestFit="1" customWidth="1"/>
  </cols>
  <sheetData>
    <row r="1" spans="1:5" x14ac:dyDescent="0.45">
      <c r="A1" t="s">
        <v>542</v>
      </c>
    </row>
    <row r="3" spans="1:5" x14ac:dyDescent="0.45">
      <c r="B3">
        <v>2022</v>
      </c>
      <c r="C3">
        <v>2023</v>
      </c>
      <c r="D3">
        <v>2024</v>
      </c>
      <c r="E3">
        <v>2025</v>
      </c>
    </row>
    <row r="4" spans="1:5" x14ac:dyDescent="0.45">
      <c r="A4" s="38" t="s">
        <v>455</v>
      </c>
      <c r="B4" s="39">
        <v>147540546.11999997</v>
      </c>
      <c r="C4" s="40">
        <v>415653852.87</v>
      </c>
      <c r="D4" s="39">
        <v>286812348.37000006</v>
      </c>
      <c r="E4" s="39">
        <v>331410631.41999996</v>
      </c>
    </row>
    <row r="5" spans="1:5" x14ac:dyDescent="0.45">
      <c r="A5" s="38" t="s">
        <v>456</v>
      </c>
      <c r="B5" s="39">
        <v>30179833.390000001</v>
      </c>
      <c r="C5" s="40">
        <v>90370187.75</v>
      </c>
      <c r="D5" s="39">
        <v>96385661.189999998</v>
      </c>
      <c r="E5" s="39">
        <v>99652935.38000001</v>
      </c>
    </row>
    <row r="6" spans="1:5" x14ac:dyDescent="0.45">
      <c r="A6" s="38" t="s">
        <v>457</v>
      </c>
      <c r="B6" s="41">
        <f>B4/B5</f>
        <v>4.8887130758278836</v>
      </c>
      <c r="C6" s="41">
        <f>C4/C5</f>
        <v>4.5994576665024134</v>
      </c>
      <c r="D6" s="41">
        <f>D4/D5</f>
        <v>2.9756744398383277</v>
      </c>
      <c r="E6" s="41">
        <f>E4/E5</f>
        <v>3.3256484634020413</v>
      </c>
    </row>
  </sheetData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C15"/>
  <sheetViews>
    <sheetView workbookViewId="0"/>
  </sheetViews>
  <sheetFormatPr baseColWidth="10" defaultColWidth="9.140625" defaultRowHeight="14.25" x14ac:dyDescent="0.45"/>
  <cols>
    <col min="2" max="2" width="13" bestFit="1" customWidth="1"/>
    <col min="3" max="3" width="9.85546875" bestFit="1" customWidth="1"/>
  </cols>
  <sheetData>
    <row r="1" spans="1:3" x14ac:dyDescent="0.45">
      <c r="A1" s="62" t="s">
        <v>543</v>
      </c>
    </row>
    <row r="3" spans="1:3" x14ac:dyDescent="0.45">
      <c r="A3" t="s">
        <v>265</v>
      </c>
    </row>
    <row r="5" spans="1:3" x14ac:dyDescent="0.45">
      <c r="B5" t="s">
        <v>266</v>
      </c>
      <c r="C5" t="s">
        <v>264</v>
      </c>
    </row>
    <row r="6" spans="1:3" x14ac:dyDescent="0.45">
      <c r="A6" t="s">
        <v>267</v>
      </c>
      <c r="B6" s="42">
        <v>3056947</v>
      </c>
      <c r="C6">
        <v>1</v>
      </c>
    </row>
    <row r="7" spans="1:3" x14ac:dyDescent="0.45">
      <c r="A7" t="s">
        <v>268</v>
      </c>
      <c r="B7" s="42">
        <v>771387</v>
      </c>
      <c r="C7">
        <v>0.25233901667251668</v>
      </c>
    </row>
    <row r="8" spans="1:3" x14ac:dyDescent="0.45">
      <c r="A8" t="s">
        <v>269</v>
      </c>
      <c r="B8" s="42">
        <v>564749</v>
      </c>
      <c r="C8">
        <v>0.1847428169346737</v>
      </c>
    </row>
    <row r="9" spans="1:3" x14ac:dyDescent="0.45">
      <c r="A9" t="s">
        <v>270</v>
      </c>
      <c r="B9" s="42">
        <v>534606</v>
      </c>
      <c r="C9">
        <v>0.1748823254050528</v>
      </c>
    </row>
    <row r="10" spans="1:3" x14ac:dyDescent="0.45">
      <c r="A10" t="s">
        <v>271</v>
      </c>
      <c r="B10" s="42">
        <v>209494</v>
      </c>
      <c r="C10">
        <v>6.8530465199429361E-2</v>
      </c>
    </row>
    <row r="11" spans="1:3" x14ac:dyDescent="0.45">
      <c r="A11" t="s">
        <v>272</v>
      </c>
      <c r="B11" s="42">
        <v>168285</v>
      </c>
      <c r="C11">
        <v>5.5050022129922438E-2</v>
      </c>
    </row>
    <row r="12" spans="1:3" x14ac:dyDescent="0.45">
      <c r="A12" t="s">
        <v>458</v>
      </c>
      <c r="B12" s="43">
        <f>B6-B7-B8-B9-B10-B11</f>
        <v>808426</v>
      </c>
      <c r="C12" s="44">
        <f>B12/B6</f>
        <v>0.26445535365840495</v>
      </c>
    </row>
    <row r="15" spans="1:3" ht="18" x14ac:dyDescent="0.55000000000000004">
      <c r="A15" s="45" t="s">
        <v>465</v>
      </c>
    </row>
  </sheetData>
  <pageMargins left="0.75" right="0.75" top="1" bottom="1" header="0.5" footer="0.5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C9"/>
  <sheetViews>
    <sheetView zoomScale="120" zoomScaleNormal="120" workbookViewId="0">
      <selection activeCell="R47" sqref="R47"/>
    </sheetView>
  </sheetViews>
  <sheetFormatPr baseColWidth="10" defaultColWidth="9.140625" defaultRowHeight="14.25" x14ac:dyDescent="0.45"/>
  <cols>
    <col min="1" max="1" width="27.42578125" customWidth="1"/>
    <col min="2" max="2" width="29.28515625" customWidth="1"/>
    <col min="3" max="3" width="11" customWidth="1"/>
  </cols>
  <sheetData>
    <row r="1" spans="1:3" x14ac:dyDescent="0.45">
      <c r="A1" s="62" t="s">
        <v>543</v>
      </c>
    </row>
    <row r="3" spans="1:3" x14ac:dyDescent="0.45">
      <c r="B3" t="s">
        <v>273</v>
      </c>
      <c r="C3" t="s">
        <v>264</v>
      </c>
    </row>
    <row r="4" spans="1:3" x14ac:dyDescent="0.45">
      <c r="A4" t="s">
        <v>267</v>
      </c>
      <c r="B4">
        <v>4432.04</v>
      </c>
      <c r="C4">
        <v>1</v>
      </c>
    </row>
    <row r="5" spans="1:3" x14ac:dyDescent="0.45">
      <c r="A5" t="s">
        <v>274</v>
      </c>
      <c r="B5">
        <v>2073.06</v>
      </c>
      <c r="C5">
        <v>0.4677439734298427</v>
      </c>
    </row>
    <row r="6" spans="1:3" x14ac:dyDescent="0.45">
      <c r="A6" t="s">
        <v>275</v>
      </c>
      <c r="B6">
        <v>618.9</v>
      </c>
      <c r="C6">
        <v>0.1396422414960154</v>
      </c>
    </row>
    <row r="7" spans="1:3" x14ac:dyDescent="0.45">
      <c r="A7" t="s">
        <v>276</v>
      </c>
      <c r="B7">
        <v>425.05</v>
      </c>
      <c r="C7">
        <v>9.5903917834676583E-2</v>
      </c>
    </row>
    <row r="9" spans="1:3" ht="18" x14ac:dyDescent="0.55000000000000004">
      <c r="A9" s="45" t="s">
        <v>465</v>
      </c>
    </row>
  </sheetData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F8"/>
  <sheetViews>
    <sheetView workbookViewId="0">
      <selection activeCell="C1" sqref="C1:C1048576"/>
    </sheetView>
  </sheetViews>
  <sheetFormatPr baseColWidth="10" defaultColWidth="9.140625" defaultRowHeight="14.25" x14ac:dyDescent="0.45"/>
  <cols>
    <col min="1" max="1" width="54.42578125" bestFit="1" customWidth="1"/>
    <col min="2" max="2" width="12" bestFit="1" customWidth="1"/>
  </cols>
  <sheetData>
    <row r="1" spans="1:6" x14ac:dyDescent="0.45">
      <c r="A1" s="62" t="s">
        <v>544</v>
      </c>
    </row>
    <row r="3" spans="1:6" x14ac:dyDescent="0.45">
      <c r="A3" s="30" t="s">
        <v>459</v>
      </c>
      <c r="B3" s="30" t="s">
        <v>277</v>
      </c>
      <c r="C3" t="s">
        <v>30</v>
      </c>
      <c r="D3" t="s">
        <v>31</v>
      </c>
      <c r="E3" t="s">
        <v>32</v>
      </c>
      <c r="F3" t="s">
        <v>33</v>
      </c>
    </row>
    <row r="4" spans="1:6" x14ac:dyDescent="0.45">
      <c r="A4" t="s">
        <v>460</v>
      </c>
      <c r="B4">
        <v>8</v>
      </c>
      <c r="C4">
        <v>1</v>
      </c>
      <c r="D4">
        <v>3</v>
      </c>
      <c r="E4">
        <v>4</v>
      </c>
      <c r="F4" t="s">
        <v>278</v>
      </c>
    </row>
    <row r="5" spans="1:6" x14ac:dyDescent="0.45">
      <c r="A5" t="s">
        <v>461</v>
      </c>
      <c r="B5">
        <v>17</v>
      </c>
      <c r="C5">
        <v>1</v>
      </c>
      <c r="D5">
        <v>4</v>
      </c>
      <c r="E5">
        <v>3</v>
      </c>
      <c r="F5">
        <v>9</v>
      </c>
    </row>
    <row r="6" spans="1:6" x14ac:dyDescent="0.45">
      <c r="A6" t="s">
        <v>462</v>
      </c>
      <c r="B6">
        <v>23</v>
      </c>
      <c r="C6">
        <v>2</v>
      </c>
      <c r="D6">
        <v>2</v>
      </c>
      <c r="E6">
        <v>17</v>
      </c>
      <c r="F6">
        <v>2</v>
      </c>
    </row>
    <row r="7" spans="1:6" x14ac:dyDescent="0.45">
      <c r="A7" t="s">
        <v>463</v>
      </c>
      <c r="B7">
        <v>24</v>
      </c>
      <c r="C7">
        <v>3</v>
      </c>
      <c r="D7">
        <v>3</v>
      </c>
      <c r="E7">
        <v>8</v>
      </c>
      <c r="F7">
        <v>10</v>
      </c>
    </row>
    <row r="8" spans="1:6" x14ac:dyDescent="0.45">
      <c r="A8" t="s">
        <v>464</v>
      </c>
      <c r="B8">
        <v>47</v>
      </c>
      <c r="C8">
        <v>9</v>
      </c>
      <c r="D8" t="s">
        <v>279</v>
      </c>
      <c r="E8">
        <v>17</v>
      </c>
      <c r="F8">
        <v>12</v>
      </c>
    </row>
  </sheetData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D90"/>
  <sheetViews>
    <sheetView zoomScale="85" zoomScaleNormal="85" workbookViewId="0">
      <selection activeCell="Q14" sqref="Q14"/>
    </sheetView>
  </sheetViews>
  <sheetFormatPr baseColWidth="10" defaultColWidth="9.140625" defaultRowHeight="14.25" x14ac:dyDescent="0.45"/>
  <cols>
    <col min="1" max="1" width="11.140625" customWidth="1"/>
    <col min="2" max="2" width="9.140625" style="46"/>
    <col min="3" max="3" width="21.7109375" bestFit="1" customWidth="1"/>
    <col min="4" max="4" width="32.5703125" bestFit="1" customWidth="1"/>
  </cols>
  <sheetData>
    <row r="1" spans="1:4" x14ac:dyDescent="0.45">
      <c r="A1" s="63" t="s">
        <v>545</v>
      </c>
    </row>
    <row r="2" spans="1:4" x14ac:dyDescent="0.45">
      <c r="A2" s="30" t="s">
        <v>280</v>
      </c>
      <c r="B2" s="47" t="s">
        <v>0</v>
      </c>
      <c r="C2" s="30" t="s">
        <v>281</v>
      </c>
      <c r="D2" s="30" t="s">
        <v>282</v>
      </c>
    </row>
    <row r="3" spans="1:4" x14ac:dyDescent="0.45">
      <c r="A3">
        <v>2005</v>
      </c>
      <c r="B3" s="46" t="s">
        <v>283</v>
      </c>
      <c r="C3">
        <v>81.164954289435798</v>
      </c>
      <c r="D3">
        <v>82.1680664420944</v>
      </c>
    </row>
    <row r="4" spans="1:4" x14ac:dyDescent="0.45">
      <c r="A4">
        <v>2005</v>
      </c>
      <c r="B4" s="46" t="s">
        <v>284</v>
      </c>
      <c r="C4">
        <v>81.917128708108805</v>
      </c>
      <c r="D4">
        <v>83.771129658950002</v>
      </c>
    </row>
    <row r="5" spans="1:4" x14ac:dyDescent="0.45">
      <c r="A5">
        <v>2005</v>
      </c>
      <c r="B5" s="46" t="s">
        <v>285</v>
      </c>
      <c r="C5">
        <v>82.0130085556697</v>
      </c>
      <c r="D5">
        <v>84.828617100064903</v>
      </c>
    </row>
    <row r="6" spans="1:4" x14ac:dyDescent="0.45">
      <c r="A6">
        <v>2005</v>
      </c>
      <c r="B6" s="46" t="s">
        <v>286</v>
      </c>
      <c r="C6">
        <v>83.954834730903499</v>
      </c>
      <c r="D6">
        <v>86.390957602767799</v>
      </c>
    </row>
    <row r="7" spans="1:4" x14ac:dyDescent="0.45">
      <c r="A7">
        <v>2006</v>
      </c>
      <c r="B7" s="46" t="s">
        <v>283</v>
      </c>
      <c r="C7">
        <v>84.9012829016648</v>
      </c>
      <c r="D7">
        <v>87.977894624818902</v>
      </c>
    </row>
    <row r="8" spans="1:4" x14ac:dyDescent="0.45">
      <c r="A8">
        <v>2006</v>
      </c>
      <c r="B8" s="46" t="s">
        <v>284</v>
      </c>
      <c r="C8">
        <v>85.664291334577896</v>
      </c>
      <c r="D8">
        <v>88.341847095438794</v>
      </c>
    </row>
    <row r="9" spans="1:4" x14ac:dyDescent="0.45">
      <c r="A9">
        <v>2006</v>
      </c>
      <c r="B9" s="46" t="s">
        <v>285</v>
      </c>
      <c r="C9">
        <v>86.181550699012902</v>
      </c>
      <c r="D9">
        <v>88.936507315971298</v>
      </c>
    </row>
    <row r="10" spans="1:4" x14ac:dyDescent="0.45">
      <c r="A10">
        <v>2006</v>
      </c>
      <c r="B10" s="46" t="s">
        <v>286</v>
      </c>
      <c r="C10">
        <v>85.864323848405206</v>
      </c>
      <c r="D10">
        <v>90.725971969741394</v>
      </c>
    </row>
    <row r="11" spans="1:4" x14ac:dyDescent="0.45">
      <c r="A11">
        <v>2007</v>
      </c>
      <c r="B11" s="46" t="s">
        <v>283</v>
      </c>
      <c r="C11">
        <v>88.391579614007</v>
      </c>
      <c r="D11">
        <v>91.640061160086901</v>
      </c>
    </row>
    <row r="12" spans="1:4" x14ac:dyDescent="0.45">
      <c r="A12">
        <v>2007</v>
      </c>
      <c r="B12" s="46" t="s">
        <v>284</v>
      </c>
      <c r="C12">
        <v>90.218293405885802</v>
      </c>
      <c r="D12">
        <v>93.201098535936893</v>
      </c>
    </row>
    <row r="13" spans="1:4" x14ac:dyDescent="0.45">
      <c r="A13">
        <v>2007</v>
      </c>
      <c r="B13" s="46" t="s">
        <v>285</v>
      </c>
      <c r="C13">
        <v>90.728827667935406</v>
      </c>
      <c r="D13">
        <v>94.707947553487898</v>
      </c>
    </row>
    <row r="14" spans="1:4" x14ac:dyDescent="0.45">
      <c r="A14">
        <v>2007</v>
      </c>
      <c r="B14" s="46" t="s">
        <v>286</v>
      </c>
      <c r="C14">
        <v>89.3417045930819</v>
      </c>
      <c r="D14">
        <v>95.258084273213498</v>
      </c>
    </row>
    <row r="15" spans="1:4" x14ac:dyDescent="0.45">
      <c r="A15">
        <v>2008</v>
      </c>
      <c r="B15" s="46" t="s">
        <v>283</v>
      </c>
      <c r="C15">
        <v>89.970100988293396</v>
      </c>
      <c r="D15">
        <v>96.881183065432097</v>
      </c>
    </row>
    <row r="16" spans="1:4" x14ac:dyDescent="0.45">
      <c r="A16">
        <v>2008</v>
      </c>
      <c r="B16" s="46" t="s">
        <v>284</v>
      </c>
      <c r="C16">
        <v>89.361039262440102</v>
      </c>
      <c r="D16">
        <v>98.032712827763504</v>
      </c>
    </row>
    <row r="17" spans="1:4" x14ac:dyDescent="0.45">
      <c r="A17">
        <v>2008</v>
      </c>
      <c r="B17" s="46" t="s">
        <v>285</v>
      </c>
      <c r="C17">
        <v>90.962532832258205</v>
      </c>
      <c r="D17">
        <v>98.277429191344595</v>
      </c>
    </row>
    <row r="18" spans="1:4" x14ac:dyDescent="0.45">
      <c r="A18">
        <v>2008</v>
      </c>
      <c r="B18" s="46" t="s">
        <v>286</v>
      </c>
      <c r="C18">
        <v>92.232351580339099</v>
      </c>
      <c r="D18">
        <v>98.293772573957796</v>
      </c>
    </row>
    <row r="19" spans="1:4" x14ac:dyDescent="0.45">
      <c r="A19">
        <v>2009</v>
      </c>
      <c r="B19" s="46" t="s">
        <v>283</v>
      </c>
      <c r="C19">
        <v>94.037994432267297</v>
      </c>
      <c r="D19">
        <v>98.162971216099706</v>
      </c>
    </row>
    <row r="20" spans="1:4" x14ac:dyDescent="0.45">
      <c r="A20">
        <v>2009</v>
      </c>
      <c r="B20" s="46" t="s">
        <v>284</v>
      </c>
      <c r="C20">
        <v>94.442427633901303</v>
      </c>
      <c r="D20">
        <v>98.387977786030902</v>
      </c>
    </row>
    <row r="21" spans="1:4" x14ac:dyDescent="0.45">
      <c r="A21">
        <v>2009</v>
      </c>
      <c r="B21" s="46" t="s">
        <v>285</v>
      </c>
      <c r="C21">
        <v>93.881329401112495</v>
      </c>
      <c r="D21">
        <v>98.729668506247407</v>
      </c>
    </row>
    <row r="22" spans="1:4" x14ac:dyDescent="0.45">
      <c r="A22">
        <v>2009</v>
      </c>
      <c r="B22" s="46" t="s">
        <v>286</v>
      </c>
      <c r="C22">
        <v>94.254274039240798</v>
      </c>
      <c r="D22">
        <v>99.371729966053493</v>
      </c>
    </row>
    <row r="23" spans="1:4" x14ac:dyDescent="0.45">
      <c r="A23">
        <v>2010</v>
      </c>
      <c r="B23" s="46" t="s">
        <v>283</v>
      </c>
      <c r="C23">
        <v>99.267979283306303</v>
      </c>
      <c r="D23">
        <v>99.430967940907493</v>
      </c>
    </row>
    <row r="24" spans="1:4" x14ac:dyDescent="0.45">
      <c r="A24">
        <v>2010</v>
      </c>
      <c r="B24" s="46" t="s">
        <v>284</v>
      </c>
      <c r="C24">
        <v>99.7220965357414</v>
      </c>
      <c r="D24">
        <v>99.365865895215506</v>
      </c>
    </row>
    <row r="25" spans="1:4" x14ac:dyDescent="0.45">
      <c r="A25">
        <v>2010</v>
      </c>
      <c r="B25" s="46" t="s">
        <v>285</v>
      </c>
      <c r="C25">
        <v>99.805099697776896</v>
      </c>
      <c r="D25">
        <v>99.560900547530395</v>
      </c>
    </row>
    <row r="26" spans="1:4" x14ac:dyDescent="0.45">
      <c r="A26">
        <v>2010</v>
      </c>
      <c r="B26" s="46" t="s">
        <v>286</v>
      </c>
      <c r="C26">
        <v>101.204824483175</v>
      </c>
      <c r="D26">
        <v>100</v>
      </c>
    </row>
    <row r="27" spans="1:4" x14ac:dyDescent="0.45">
      <c r="A27">
        <v>2011</v>
      </c>
      <c r="B27" s="46" t="s">
        <v>283</v>
      </c>
      <c r="C27">
        <v>103.867540780704</v>
      </c>
      <c r="D27">
        <v>100.242164406827</v>
      </c>
    </row>
    <row r="28" spans="1:4" x14ac:dyDescent="0.45">
      <c r="A28">
        <v>2011</v>
      </c>
      <c r="B28" s="46" t="s">
        <v>284</v>
      </c>
      <c r="C28">
        <v>101.05923701552901</v>
      </c>
      <c r="D28">
        <v>100.68082948367901</v>
      </c>
    </row>
    <row r="29" spans="1:4" x14ac:dyDescent="0.45">
      <c r="A29">
        <v>2011</v>
      </c>
      <c r="B29" s="46" t="s">
        <v>285</v>
      </c>
      <c r="C29">
        <v>105.748935311605</v>
      </c>
      <c r="D29">
        <v>100.036704739689</v>
      </c>
    </row>
    <row r="30" spans="1:4" x14ac:dyDescent="0.45">
      <c r="A30">
        <v>2011</v>
      </c>
      <c r="B30" s="46" t="s">
        <v>286</v>
      </c>
      <c r="C30">
        <v>106.18659334733699</v>
      </c>
      <c r="D30">
        <v>101.48366421896</v>
      </c>
    </row>
    <row r="31" spans="1:4" x14ac:dyDescent="0.45">
      <c r="A31">
        <v>2012</v>
      </c>
      <c r="B31" s="46" t="s">
        <v>283</v>
      </c>
      <c r="C31">
        <v>114.985627745195</v>
      </c>
      <c r="D31">
        <v>102.876326746027</v>
      </c>
    </row>
    <row r="32" spans="1:4" x14ac:dyDescent="0.45">
      <c r="A32">
        <v>2012</v>
      </c>
      <c r="B32" s="46" t="s">
        <v>284</v>
      </c>
      <c r="C32">
        <v>116.73066611137401</v>
      </c>
      <c r="D32">
        <v>104.52418494845</v>
      </c>
    </row>
    <row r="33" spans="1:4" x14ac:dyDescent="0.45">
      <c r="A33">
        <v>2012</v>
      </c>
      <c r="B33" s="46" t="s">
        <v>285</v>
      </c>
      <c r="C33">
        <v>118.33736849297</v>
      </c>
      <c r="D33">
        <v>105.986021792624</v>
      </c>
    </row>
    <row r="34" spans="1:4" x14ac:dyDescent="0.45">
      <c r="A34">
        <v>2012</v>
      </c>
      <c r="B34" s="46" t="s">
        <v>286</v>
      </c>
      <c r="C34">
        <v>118.386133341692</v>
      </c>
      <c r="D34">
        <v>106.35676138226999</v>
      </c>
    </row>
    <row r="35" spans="1:4" x14ac:dyDescent="0.45">
      <c r="A35">
        <v>2013</v>
      </c>
      <c r="B35" s="46" t="s">
        <v>283</v>
      </c>
      <c r="C35">
        <v>120.570566014196</v>
      </c>
      <c r="D35">
        <v>106.394877842716</v>
      </c>
    </row>
    <row r="36" spans="1:4" x14ac:dyDescent="0.45">
      <c r="A36">
        <v>2013</v>
      </c>
      <c r="B36" s="46" t="s">
        <v>284</v>
      </c>
      <c r="C36">
        <v>122.56025354893001</v>
      </c>
      <c r="D36">
        <v>105.979126079694</v>
      </c>
    </row>
    <row r="37" spans="1:4" x14ac:dyDescent="0.45">
      <c r="A37">
        <v>2013</v>
      </c>
      <c r="B37" s="46" t="s">
        <v>285</v>
      </c>
      <c r="C37">
        <v>123.85751480008599</v>
      </c>
      <c r="D37">
        <v>105.372466232725</v>
      </c>
    </row>
    <row r="38" spans="1:4" x14ac:dyDescent="0.45">
      <c r="A38">
        <v>2013</v>
      </c>
      <c r="B38" s="46" t="s">
        <v>286</v>
      </c>
      <c r="C38">
        <v>123.246693234356</v>
      </c>
      <c r="D38">
        <v>105.90142714109101</v>
      </c>
    </row>
    <row r="39" spans="1:4" x14ac:dyDescent="0.45">
      <c r="A39">
        <v>2014</v>
      </c>
      <c r="B39" s="46" t="s">
        <v>283</v>
      </c>
      <c r="C39">
        <v>125.567057824469</v>
      </c>
      <c r="D39">
        <v>106.241326061885</v>
      </c>
    </row>
    <row r="40" spans="1:4" x14ac:dyDescent="0.45">
      <c r="A40">
        <v>2014</v>
      </c>
      <c r="B40" s="46" t="s">
        <v>284</v>
      </c>
      <c r="C40">
        <v>128.47590815544899</v>
      </c>
      <c r="D40">
        <v>106.759264688954</v>
      </c>
    </row>
    <row r="41" spans="1:4" x14ac:dyDescent="0.45">
      <c r="A41">
        <v>2014</v>
      </c>
      <c r="B41" s="46" t="s">
        <v>285</v>
      </c>
      <c r="C41">
        <v>126.904795392786</v>
      </c>
      <c r="D41">
        <v>107.770979799361</v>
      </c>
    </row>
    <row r="42" spans="1:4" x14ac:dyDescent="0.45">
      <c r="A42">
        <v>2014</v>
      </c>
      <c r="B42" s="46" t="s">
        <v>286</v>
      </c>
      <c r="C42">
        <v>126.237666807434</v>
      </c>
      <c r="D42">
        <v>108.612908340229</v>
      </c>
    </row>
    <row r="43" spans="1:4" x14ac:dyDescent="0.45">
      <c r="A43">
        <v>2015</v>
      </c>
      <c r="B43" s="46" t="s">
        <v>283</v>
      </c>
      <c r="C43">
        <v>129.99120885345499</v>
      </c>
      <c r="D43">
        <v>109.17710797057499</v>
      </c>
    </row>
    <row r="44" spans="1:4" x14ac:dyDescent="0.45">
      <c r="A44">
        <v>2015</v>
      </c>
      <c r="B44" s="46" t="s">
        <v>284</v>
      </c>
      <c r="C44">
        <v>130.32868957549999</v>
      </c>
      <c r="D44">
        <v>109.98515521326701</v>
      </c>
    </row>
    <row r="45" spans="1:4" x14ac:dyDescent="0.45">
      <c r="A45">
        <v>2015</v>
      </c>
      <c r="B45" s="46" t="s">
        <v>285</v>
      </c>
      <c r="C45">
        <v>131.99110974461601</v>
      </c>
      <c r="D45">
        <v>110.50369110681</v>
      </c>
    </row>
    <row r="46" spans="1:4" x14ac:dyDescent="0.45">
      <c r="A46">
        <v>2015</v>
      </c>
      <c r="B46" s="46" t="s">
        <v>286</v>
      </c>
      <c r="C46">
        <v>135.85601665782701</v>
      </c>
      <c r="D46">
        <v>110.95153236858501</v>
      </c>
    </row>
    <row r="47" spans="1:4" x14ac:dyDescent="0.45">
      <c r="A47">
        <v>2016</v>
      </c>
      <c r="B47" s="46" t="s">
        <v>283</v>
      </c>
      <c r="C47">
        <v>140.534543113258</v>
      </c>
      <c r="D47">
        <v>111.712232668955</v>
      </c>
    </row>
    <row r="48" spans="1:4" x14ac:dyDescent="0.45">
      <c r="A48">
        <v>2016</v>
      </c>
      <c r="B48" s="46" t="s">
        <v>284</v>
      </c>
      <c r="C48">
        <v>142.733085930486</v>
      </c>
      <c r="D48">
        <v>113.013839207177</v>
      </c>
    </row>
    <row r="49" spans="1:4" x14ac:dyDescent="0.45">
      <c r="A49">
        <v>2016</v>
      </c>
      <c r="B49" s="46" t="s">
        <v>285</v>
      </c>
      <c r="C49">
        <v>141.66912916582399</v>
      </c>
      <c r="D49">
        <v>113.364434627555</v>
      </c>
    </row>
    <row r="50" spans="1:4" x14ac:dyDescent="0.45">
      <c r="A50">
        <v>2016</v>
      </c>
      <c r="B50" s="46" t="s">
        <v>286</v>
      </c>
      <c r="C50">
        <v>142.059829331278</v>
      </c>
      <c r="D50">
        <v>115.439446952963</v>
      </c>
    </row>
    <row r="51" spans="1:4" x14ac:dyDescent="0.45">
      <c r="A51">
        <v>2017</v>
      </c>
      <c r="B51" s="46" t="s">
        <v>283</v>
      </c>
      <c r="C51">
        <v>143.735259745196</v>
      </c>
      <c r="D51">
        <v>115.59989444672399</v>
      </c>
    </row>
    <row r="52" spans="1:4" x14ac:dyDescent="0.45">
      <c r="A52">
        <v>2017</v>
      </c>
      <c r="B52" s="46" t="s">
        <v>284</v>
      </c>
      <c r="C52">
        <v>147.920873906628</v>
      </c>
      <c r="D52">
        <v>117.005099569751</v>
      </c>
    </row>
    <row r="53" spans="1:4" x14ac:dyDescent="0.45">
      <c r="A53">
        <v>2017</v>
      </c>
      <c r="B53" s="46" t="s">
        <v>285</v>
      </c>
      <c r="C53">
        <v>147.83211983928101</v>
      </c>
      <c r="D53">
        <v>117.910827029457</v>
      </c>
    </row>
    <row r="54" spans="1:4" x14ac:dyDescent="0.45">
      <c r="A54">
        <v>2017</v>
      </c>
      <c r="B54" s="46" t="s">
        <v>286</v>
      </c>
      <c r="C54">
        <v>148.69006534839301</v>
      </c>
      <c r="D54">
        <v>118.65844176434599</v>
      </c>
    </row>
    <row r="55" spans="1:4" x14ac:dyDescent="0.45">
      <c r="A55">
        <v>2018</v>
      </c>
      <c r="B55" s="46" t="s">
        <v>283</v>
      </c>
      <c r="C55">
        <v>154.281469457654</v>
      </c>
      <c r="D55">
        <v>120.08172777245601</v>
      </c>
    </row>
    <row r="56" spans="1:4" x14ac:dyDescent="0.45">
      <c r="A56">
        <v>2018</v>
      </c>
      <c r="B56" s="46" t="s">
        <v>284</v>
      </c>
      <c r="C56">
        <v>155.24295483164701</v>
      </c>
      <c r="D56">
        <v>121.039688900182</v>
      </c>
    </row>
    <row r="57" spans="1:4" x14ac:dyDescent="0.45">
      <c r="A57">
        <v>2018</v>
      </c>
      <c r="B57" s="46" t="s">
        <v>285</v>
      </c>
      <c r="C57">
        <v>159.63620652922901</v>
      </c>
      <c r="D57">
        <v>122.40210802487201</v>
      </c>
    </row>
    <row r="58" spans="1:4" x14ac:dyDescent="0.45">
      <c r="A58">
        <v>2018</v>
      </c>
      <c r="B58" s="46" t="s">
        <v>286</v>
      </c>
      <c r="C58">
        <v>159.72496059657601</v>
      </c>
      <c r="D58">
        <v>122.93611854979299</v>
      </c>
    </row>
    <row r="59" spans="1:4" x14ac:dyDescent="0.45">
      <c r="A59">
        <v>2019</v>
      </c>
      <c r="B59" s="46" t="s">
        <v>283</v>
      </c>
      <c r="C59">
        <v>161.92897934413401</v>
      </c>
      <c r="D59">
        <v>123.71267356020699</v>
      </c>
    </row>
    <row r="60" spans="1:4" x14ac:dyDescent="0.45">
      <c r="A60">
        <v>2019</v>
      </c>
      <c r="B60" s="46" t="s">
        <v>284</v>
      </c>
      <c r="C60">
        <v>163.88153740004401</v>
      </c>
      <c r="D60">
        <v>124.168496473955</v>
      </c>
    </row>
    <row r="61" spans="1:4" x14ac:dyDescent="0.45">
      <c r="A61">
        <v>2019</v>
      </c>
      <c r="B61" s="46" t="s">
        <v>285</v>
      </c>
      <c r="C61">
        <v>163.245473131084</v>
      </c>
      <c r="D61">
        <v>124.76576294819399</v>
      </c>
    </row>
    <row r="62" spans="1:4" x14ac:dyDescent="0.45">
      <c r="A62">
        <v>2019</v>
      </c>
      <c r="B62" s="46" t="s">
        <v>286</v>
      </c>
      <c r="C62">
        <v>164.56776496191401</v>
      </c>
      <c r="D62">
        <v>125.489921399732</v>
      </c>
    </row>
    <row r="63" spans="1:4" x14ac:dyDescent="0.45">
      <c r="A63">
        <v>2020</v>
      </c>
      <c r="B63" s="46" t="s">
        <v>283</v>
      </c>
      <c r="C63">
        <v>167.42455860083101</v>
      </c>
      <c r="D63">
        <v>125.13183299995001</v>
      </c>
    </row>
    <row r="64" spans="1:4" x14ac:dyDescent="0.45">
      <c r="A64">
        <v>2020</v>
      </c>
      <c r="B64" s="46" t="s">
        <v>284</v>
      </c>
      <c r="C64">
        <v>172.46884891918</v>
      </c>
      <c r="D64">
        <v>124.286918126711</v>
      </c>
    </row>
    <row r="65" spans="1:4" x14ac:dyDescent="0.45">
      <c r="A65">
        <v>2020</v>
      </c>
      <c r="B65" s="46" t="s">
        <v>285</v>
      </c>
      <c r="C65">
        <v>178.73746926737201</v>
      </c>
      <c r="D65">
        <v>125.009556263587</v>
      </c>
    </row>
    <row r="66" spans="1:4" x14ac:dyDescent="0.45">
      <c r="A66">
        <v>2020</v>
      </c>
      <c r="B66" s="46" t="s">
        <v>286</v>
      </c>
      <c r="C66">
        <v>180.989435795139</v>
      </c>
      <c r="D66">
        <v>126.14995515071701</v>
      </c>
    </row>
    <row r="67" spans="1:4" x14ac:dyDescent="0.45">
      <c r="A67">
        <v>2021</v>
      </c>
      <c r="B67" s="46" t="s">
        <v>283</v>
      </c>
      <c r="C67">
        <v>188.09915747076599</v>
      </c>
      <c r="D67">
        <v>127.625909202464</v>
      </c>
    </row>
    <row r="68" spans="1:4" x14ac:dyDescent="0.45">
      <c r="A68">
        <v>2021</v>
      </c>
      <c r="B68" s="46" t="s">
        <v>284</v>
      </c>
      <c r="C68">
        <v>192.69288164214501</v>
      </c>
      <c r="D68">
        <v>130.47454450286801</v>
      </c>
    </row>
    <row r="69" spans="1:4" x14ac:dyDescent="0.45">
      <c r="A69">
        <v>2021</v>
      </c>
      <c r="B69" s="46" t="s">
        <v>285</v>
      </c>
      <c r="C69">
        <v>197.36776271497499</v>
      </c>
      <c r="D69">
        <v>131.14560053515001</v>
      </c>
    </row>
    <row r="70" spans="1:4" x14ac:dyDescent="0.45">
      <c r="A70">
        <v>2021</v>
      </c>
      <c r="B70" s="46" t="s">
        <v>286</v>
      </c>
      <c r="C70">
        <v>203.714570234826</v>
      </c>
      <c r="D70">
        <v>131.783209644876</v>
      </c>
    </row>
    <row r="71" spans="1:4" x14ac:dyDescent="0.45">
      <c r="A71">
        <v>2022</v>
      </c>
      <c r="B71" s="46" t="s">
        <v>283</v>
      </c>
      <c r="C71">
        <v>211.311178324162</v>
      </c>
      <c r="D71">
        <v>134.773668584435</v>
      </c>
    </row>
    <row r="72" spans="1:4" x14ac:dyDescent="0.45">
      <c r="A72">
        <v>2022</v>
      </c>
      <c r="B72" s="46" t="s">
        <v>284</v>
      </c>
      <c r="C72">
        <v>217.99882911725001</v>
      </c>
      <c r="D72">
        <v>137.43074423746401</v>
      </c>
    </row>
    <row r="73" spans="1:4" x14ac:dyDescent="0.45">
      <c r="A73">
        <v>2022</v>
      </c>
      <c r="B73" s="46" t="s">
        <v>285</v>
      </c>
      <c r="C73">
        <v>218.664331422001</v>
      </c>
      <c r="D73">
        <v>142.505337390401</v>
      </c>
    </row>
    <row r="74" spans="1:4" x14ac:dyDescent="0.45">
      <c r="A74">
        <v>2022</v>
      </c>
      <c r="B74" s="46" t="s">
        <v>286</v>
      </c>
      <c r="C74">
        <v>214.362787808701</v>
      </c>
      <c r="D74">
        <v>145.77406821000301</v>
      </c>
    </row>
    <row r="75" spans="1:4" x14ac:dyDescent="0.45">
      <c r="A75">
        <v>2023</v>
      </c>
      <c r="B75" s="46" t="s">
        <v>283</v>
      </c>
      <c r="C75">
        <v>213.56741874877201</v>
      </c>
      <c r="D75">
        <v>149.50709226789601</v>
      </c>
    </row>
    <row r="76" spans="1:4" x14ac:dyDescent="0.45">
      <c r="A76">
        <v>2023</v>
      </c>
      <c r="B76" s="46" t="s">
        <v>284</v>
      </c>
      <c r="C76">
        <v>213.04924803868701</v>
      </c>
      <c r="D76">
        <v>153.26395268780701</v>
      </c>
    </row>
    <row r="77" spans="1:4" x14ac:dyDescent="0.45">
      <c r="A77">
        <v>2023</v>
      </c>
      <c r="B77" s="46" t="s">
        <v>285</v>
      </c>
      <c r="C77">
        <v>212.27192519392</v>
      </c>
      <c r="D77">
        <v>154.10028864259701</v>
      </c>
    </row>
    <row r="78" spans="1:4" x14ac:dyDescent="0.45">
      <c r="A78">
        <v>2023</v>
      </c>
      <c r="B78" s="46" t="s">
        <v>286</v>
      </c>
      <c r="C78">
        <v>209.35700184408</v>
      </c>
      <c r="D78">
        <v>156.40106769526801</v>
      </c>
    </row>
    <row r="79" spans="1:4" x14ac:dyDescent="0.45">
      <c r="A79">
        <v>2024</v>
      </c>
      <c r="B79" s="46" t="s">
        <v>283</v>
      </c>
      <c r="C79">
        <v>208.06150828922799</v>
      </c>
      <c r="D79">
        <v>158.94716037799299</v>
      </c>
    </row>
    <row r="80" spans="1:4" x14ac:dyDescent="0.45">
      <c r="A80">
        <v>2024</v>
      </c>
      <c r="B80" s="46" t="s">
        <v>284</v>
      </c>
      <c r="C80">
        <v>207.81861896055</v>
      </c>
      <c r="D80">
        <v>162.35592303732801</v>
      </c>
    </row>
    <row r="81" spans="1:4" x14ac:dyDescent="0.45">
      <c r="A81">
        <v>2024</v>
      </c>
      <c r="B81" s="46" t="s">
        <v>285</v>
      </c>
      <c r="C81">
        <v>207.51094552641499</v>
      </c>
      <c r="D81">
        <v>165.04639131596201</v>
      </c>
    </row>
    <row r="82" spans="1:4" x14ac:dyDescent="0.45">
      <c r="A82">
        <v>2024</v>
      </c>
      <c r="B82" s="46" t="s">
        <v>286</v>
      </c>
      <c r="C82">
        <v>207.08996668737001</v>
      </c>
      <c r="D82">
        <v>168.14392384526599</v>
      </c>
    </row>
    <row r="83" spans="1:4" x14ac:dyDescent="0.45">
      <c r="A83">
        <v>2025</v>
      </c>
      <c r="B83" s="46" t="s">
        <v>283</v>
      </c>
      <c r="C83">
        <v>208.83898040612701</v>
      </c>
      <c r="D83">
        <v>169.58029541885699</v>
      </c>
    </row>
    <row r="84" spans="1:4" x14ac:dyDescent="0.45">
      <c r="A84">
        <v>2025</v>
      </c>
      <c r="B84" s="46" t="s">
        <v>284</v>
      </c>
      <c r="C84">
        <v>207.818768232682</v>
      </c>
      <c r="D84">
        <v>170.25357762618</v>
      </c>
    </row>
    <row r="85" spans="1:4" x14ac:dyDescent="0.45">
      <c r="A85">
        <v>2025</v>
      </c>
      <c r="B85" s="46" t="s">
        <v>285</v>
      </c>
      <c r="C85">
        <v>210.52720108486201</v>
      </c>
      <c r="D85">
        <v>170.28642728226299</v>
      </c>
    </row>
    <row r="86" spans="1:4" x14ac:dyDescent="0.45">
      <c r="A86">
        <v>2025</v>
      </c>
      <c r="B86" s="46" t="s">
        <v>286</v>
      </c>
      <c r="C86">
        <v>211.50614344191601</v>
      </c>
    </row>
    <row r="90" spans="1:4" x14ac:dyDescent="0.45">
      <c r="A90" t="s">
        <v>466</v>
      </c>
    </row>
  </sheetData>
  <pageMargins left="0.75" right="0.75" top="1" bottom="1" header="0.5" footer="0.5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E75"/>
  <sheetViews>
    <sheetView workbookViewId="0">
      <selection activeCell="C5" sqref="C5"/>
    </sheetView>
  </sheetViews>
  <sheetFormatPr baseColWidth="10" defaultColWidth="12" defaultRowHeight="14.25" x14ac:dyDescent="0.45"/>
  <cols>
    <col min="1" max="1" width="21.140625" customWidth="1"/>
    <col min="2" max="2" width="15.7109375" customWidth="1"/>
    <col min="3" max="3" width="13.5703125" bestFit="1" customWidth="1"/>
  </cols>
  <sheetData>
    <row r="1" spans="1:3" x14ac:dyDescent="0.45">
      <c r="A1" s="62" t="s">
        <v>546</v>
      </c>
    </row>
    <row r="2" spans="1:3" x14ac:dyDescent="0.45">
      <c r="A2" s="38" t="s">
        <v>467</v>
      </c>
      <c r="B2" s="38" t="s">
        <v>468</v>
      </c>
      <c r="C2" s="38" t="s">
        <v>287</v>
      </c>
    </row>
    <row r="3" spans="1:3" x14ac:dyDescent="0.45">
      <c r="A3" s="48">
        <v>43830</v>
      </c>
      <c r="B3" s="37">
        <v>3312737105.9407001</v>
      </c>
      <c r="C3" s="37">
        <v>926526234.34539998</v>
      </c>
    </row>
    <row r="4" spans="1:3" x14ac:dyDescent="0.45">
      <c r="A4" s="48">
        <v>43861</v>
      </c>
      <c r="B4" s="37">
        <v>3234821848.9744</v>
      </c>
      <c r="C4" s="37">
        <v>904334816.40040004</v>
      </c>
    </row>
    <row r="5" spans="1:3" x14ac:dyDescent="0.45">
      <c r="A5" s="48">
        <v>43890</v>
      </c>
      <c r="B5" s="37">
        <v>3270355353.8042998</v>
      </c>
      <c r="C5" s="37">
        <v>911859918.18719995</v>
      </c>
    </row>
    <row r="6" spans="1:3" x14ac:dyDescent="0.45">
      <c r="A6" s="48">
        <v>43921</v>
      </c>
      <c r="B6" s="37">
        <v>3197095977.2870998</v>
      </c>
      <c r="C6" s="37">
        <v>886754185.005</v>
      </c>
    </row>
    <row r="7" spans="1:3" x14ac:dyDescent="0.45">
      <c r="A7" s="48">
        <v>43951</v>
      </c>
      <c r="B7" s="37">
        <v>3154894764.3074002</v>
      </c>
      <c r="C7" s="37">
        <v>892312779.78439999</v>
      </c>
    </row>
    <row r="8" spans="1:3" x14ac:dyDescent="0.45">
      <c r="A8" s="48">
        <v>43982</v>
      </c>
      <c r="B8" s="37">
        <v>3207660987.552</v>
      </c>
      <c r="C8" s="37">
        <v>884773993.12670004</v>
      </c>
    </row>
    <row r="9" spans="1:3" x14ac:dyDescent="0.45">
      <c r="A9" s="48">
        <v>44012</v>
      </c>
      <c r="B9" s="37">
        <v>3222432068.2979002</v>
      </c>
      <c r="C9" s="37">
        <v>864264383.91960001</v>
      </c>
    </row>
    <row r="10" spans="1:3" x14ac:dyDescent="0.45">
      <c r="A10" s="48">
        <v>44043</v>
      </c>
      <c r="B10" s="37">
        <v>3207797548.7539001</v>
      </c>
      <c r="C10" s="37">
        <v>819911294.84879994</v>
      </c>
    </row>
    <row r="11" spans="1:3" x14ac:dyDescent="0.45">
      <c r="A11" s="48">
        <v>44074</v>
      </c>
      <c r="B11" s="37">
        <v>3252928682.5630999</v>
      </c>
      <c r="C11" s="37">
        <v>805960601.48580003</v>
      </c>
    </row>
    <row r="12" spans="1:3" x14ac:dyDescent="0.45">
      <c r="A12" s="48">
        <v>44104</v>
      </c>
      <c r="B12" s="37">
        <v>3158506002.2375002</v>
      </c>
      <c r="C12" s="37">
        <v>821631693.67499995</v>
      </c>
    </row>
    <row r="13" spans="1:3" x14ac:dyDescent="0.45">
      <c r="A13" s="48">
        <v>44135</v>
      </c>
      <c r="B13" s="37">
        <v>3216344509.2474999</v>
      </c>
      <c r="C13" s="37">
        <v>787046782.50829995</v>
      </c>
    </row>
    <row r="14" spans="1:3" x14ac:dyDescent="0.45">
      <c r="A14" s="48">
        <v>44165</v>
      </c>
      <c r="B14" s="37">
        <v>3373968822.3125</v>
      </c>
      <c r="C14" s="37">
        <v>779664917.18330002</v>
      </c>
    </row>
    <row r="15" spans="1:3" x14ac:dyDescent="0.45">
      <c r="A15" s="48">
        <v>44196</v>
      </c>
      <c r="B15" s="37">
        <v>3961466185.3242002</v>
      </c>
      <c r="C15" s="37">
        <v>800915050.46249998</v>
      </c>
    </row>
    <row r="16" spans="1:3" x14ac:dyDescent="0.45">
      <c r="A16" s="48">
        <v>44227</v>
      </c>
      <c r="B16" s="37">
        <v>3888546465.4175</v>
      </c>
      <c r="C16" s="37">
        <v>790070505.59500003</v>
      </c>
    </row>
    <row r="17" spans="1:3" x14ac:dyDescent="0.45">
      <c r="A17" s="48">
        <v>44255</v>
      </c>
      <c r="B17" s="37">
        <v>3817446869.6550002</v>
      </c>
      <c r="C17" s="37">
        <v>795858450.25670004</v>
      </c>
    </row>
    <row r="18" spans="1:3" x14ac:dyDescent="0.45">
      <c r="A18" s="48">
        <v>44286</v>
      </c>
      <c r="B18" s="37">
        <v>3766917170.7789001</v>
      </c>
      <c r="C18" s="37">
        <v>799660251.83829999</v>
      </c>
    </row>
    <row r="19" spans="1:3" x14ac:dyDescent="0.45">
      <c r="A19" s="48">
        <v>44316</v>
      </c>
      <c r="B19" s="37">
        <v>3801598012.1093998</v>
      </c>
      <c r="C19" s="37">
        <v>806965934.89499998</v>
      </c>
    </row>
    <row r="20" spans="1:3" x14ac:dyDescent="0.45">
      <c r="A20" s="48">
        <v>44347</v>
      </c>
      <c r="B20" s="37">
        <v>3839464203.3174</v>
      </c>
      <c r="C20" s="37">
        <v>797906341.8017</v>
      </c>
    </row>
    <row r="21" spans="1:3" x14ac:dyDescent="0.45">
      <c r="A21" s="48">
        <v>44377</v>
      </c>
      <c r="B21" s="37">
        <v>3794647512.3583002</v>
      </c>
      <c r="C21" s="37">
        <v>767992998.27170002</v>
      </c>
    </row>
    <row r="22" spans="1:3" x14ac:dyDescent="0.45">
      <c r="A22" s="48">
        <v>44408</v>
      </c>
      <c r="B22" s="37">
        <v>3779401331.4601002</v>
      </c>
      <c r="C22" s="37">
        <v>759054152.1767</v>
      </c>
    </row>
    <row r="23" spans="1:3" x14ac:dyDescent="0.45">
      <c r="A23" s="48">
        <v>44439</v>
      </c>
      <c r="B23" s="37">
        <v>3709113622.2793999</v>
      </c>
      <c r="C23" s="37">
        <v>753517312.56669998</v>
      </c>
    </row>
    <row r="24" spans="1:3" x14ac:dyDescent="0.45">
      <c r="A24" s="48">
        <v>44469</v>
      </c>
      <c r="B24" s="37">
        <v>3765311871.3992</v>
      </c>
      <c r="C24" s="37">
        <v>730067956.62829995</v>
      </c>
    </row>
    <row r="25" spans="1:3" x14ac:dyDescent="0.45">
      <c r="A25" s="48">
        <v>44500</v>
      </c>
      <c r="B25" s="37">
        <v>3668348863.7114</v>
      </c>
      <c r="C25" s="37">
        <v>718814951.84829998</v>
      </c>
    </row>
    <row r="26" spans="1:3" x14ac:dyDescent="0.45">
      <c r="A26" s="48">
        <v>44530</v>
      </c>
      <c r="B26" s="37">
        <v>3737050191.0608001</v>
      </c>
      <c r="C26" s="37">
        <v>718664790.99000001</v>
      </c>
    </row>
    <row r="27" spans="1:3" x14ac:dyDescent="0.45">
      <c r="A27" s="48">
        <v>44561</v>
      </c>
      <c r="B27" s="37">
        <v>3791217780.3933001</v>
      </c>
      <c r="C27" s="37">
        <v>735654074.4483</v>
      </c>
    </row>
    <row r="28" spans="1:3" x14ac:dyDescent="0.45">
      <c r="A28" s="48">
        <v>44592</v>
      </c>
      <c r="B28" s="37">
        <v>3714164550.7343001</v>
      </c>
      <c r="C28" s="37">
        <v>720242888.54330003</v>
      </c>
    </row>
    <row r="29" spans="1:3" x14ac:dyDescent="0.45">
      <c r="A29" s="48">
        <v>44620</v>
      </c>
      <c r="B29" s="37">
        <v>3666273515.9315</v>
      </c>
      <c r="C29" s="37">
        <v>723215172.57500005</v>
      </c>
    </row>
    <row r="30" spans="1:3" x14ac:dyDescent="0.45">
      <c r="A30" s="48">
        <v>44651</v>
      </c>
      <c r="B30" s="37">
        <v>3594410108.9748998</v>
      </c>
      <c r="C30" s="37">
        <v>709237369.63999999</v>
      </c>
    </row>
    <row r="31" spans="1:3" x14ac:dyDescent="0.45">
      <c r="A31" s="48">
        <v>44681</v>
      </c>
      <c r="B31" s="37">
        <v>3569351514.0401001</v>
      </c>
      <c r="C31" s="37">
        <v>724231606.10669994</v>
      </c>
    </row>
    <row r="32" spans="1:3" x14ac:dyDescent="0.45">
      <c r="A32" s="48">
        <v>44712</v>
      </c>
      <c r="B32" s="37">
        <v>3554060266.4926</v>
      </c>
      <c r="C32" s="37">
        <v>747575183.79170001</v>
      </c>
    </row>
    <row r="33" spans="1:5" ht="18" x14ac:dyDescent="0.55000000000000004">
      <c r="A33" s="48">
        <v>44742</v>
      </c>
      <c r="B33" s="37">
        <v>3577163276.7589998</v>
      </c>
      <c r="C33" s="37">
        <v>778308361.89830005</v>
      </c>
      <c r="E33" s="45" t="s">
        <v>469</v>
      </c>
    </row>
    <row r="34" spans="1:5" x14ac:dyDescent="0.45">
      <c r="A34" s="48">
        <v>44773</v>
      </c>
      <c r="B34" s="37">
        <v>3545855855.2241998</v>
      </c>
      <c r="C34" s="37">
        <v>785917147.34829998</v>
      </c>
    </row>
    <row r="35" spans="1:5" x14ac:dyDescent="0.45">
      <c r="A35" s="48">
        <v>44804</v>
      </c>
      <c r="B35" s="37">
        <v>3511877551.0770998</v>
      </c>
      <c r="C35" s="37">
        <v>796494938.11170006</v>
      </c>
    </row>
    <row r="36" spans="1:5" x14ac:dyDescent="0.45">
      <c r="A36" s="48">
        <v>44834</v>
      </c>
      <c r="B36" s="37">
        <v>3585898289.9432001</v>
      </c>
      <c r="C36" s="37">
        <v>835202642.83829999</v>
      </c>
    </row>
    <row r="37" spans="1:5" x14ac:dyDescent="0.45">
      <c r="A37" s="48">
        <v>44865</v>
      </c>
      <c r="B37" s="37">
        <v>3580334989.7879</v>
      </c>
      <c r="C37" s="37">
        <v>810988417.70169997</v>
      </c>
    </row>
    <row r="38" spans="1:5" x14ac:dyDescent="0.45">
      <c r="A38" s="48">
        <v>44895</v>
      </c>
      <c r="B38" s="37">
        <v>3585151464.9867001</v>
      </c>
      <c r="C38" s="37">
        <v>802631206.81330001</v>
      </c>
    </row>
    <row r="39" spans="1:5" x14ac:dyDescent="0.45">
      <c r="A39" s="48">
        <v>44926</v>
      </c>
      <c r="B39" s="37">
        <v>3771114798.6671</v>
      </c>
      <c r="C39" s="37">
        <v>892390074.81830001</v>
      </c>
    </row>
    <row r="40" spans="1:5" x14ac:dyDescent="0.45">
      <c r="A40" s="48">
        <v>44957</v>
      </c>
      <c r="B40" s="37">
        <v>3831243643.3667998</v>
      </c>
      <c r="C40" s="37">
        <v>903434002.26170003</v>
      </c>
    </row>
    <row r="41" spans="1:5" x14ac:dyDescent="0.45">
      <c r="A41" s="48">
        <v>44985</v>
      </c>
      <c r="B41" s="37">
        <v>3816229963.849</v>
      </c>
      <c r="C41" s="37">
        <v>1007348264.7733001</v>
      </c>
    </row>
    <row r="42" spans="1:5" x14ac:dyDescent="0.45">
      <c r="A42" s="48">
        <v>45016</v>
      </c>
      <c r="B42" s="37">
        <v>3788101685.1011</v>
      </c>
      <c r="C42" s="37">
        <v>1155204866.7916999</v>
      </c>
    </row>
    <row r="43" spans="1:5" x14ac:dyDescent="0.45">
      <c r="A43" s="48">
        <v>45046</v>
      </c>
      <c r="B43" s="37">
        <v>3764440544.5145001</v>
      </c>
      <c r="C43" s="37">
        <v>1195963526.0767</v>
      </c>
    </row>
    <row r="44" spans="1:5" x14ac:dyDescent="0.45">
      <c r="A44" s="48">
        <v>45077</v>
      </c>
      <c r="B44" s="37">
        <v>3772221539.7007999</v>
      </c>
      <c r="C44" s="37">
        <v>1259969807.3032999</v>
      </c>
    </row>
    <row r="45" spans="1:5" x14ac:dyDescent="0.45">
      <c r="A45" s="48">
        <v>45107</v>
      </c>
      <c r="B45" s="37">
        <v>3725275872.2842002</v>
      </c>
      <c r="C45" s="37">
        <v>1418851545.8150001</v>
      </c>
    </row>
    <row r="46" spans="1:5" x14ac:dyDescent="0.45">
      <c r="A46" s="48">
        <v>45138</v>
      </c>
      <c r="B46" s="37">
        <v>3729336089.1500001</v>
      </c>
      <c r="C46" s="37">
        <v>1461357145.6517</v>
      </c>
    </row>
    <row r="47" spans="1:5" x14ac:dyDescent="0.45">
      <c r="A47" s="48">
        <v>45169</v>
      </c>
      <c r="B47">
        <v>3594418699.6750002</v>
      </c>
      <c r="C47">
        <v>1552734142.595</v>
      </c>
    </row>
    <row r="48" spans="1:5" x14ac:dyDescent="0.45">
      <c r="A48" s="48">
        <v>45199</v>
      </c>
      <c r="B48">
        <v>3658373412.2007999</v>
      </c>
      <c r="C48">
        <v>1807904382.8733001</v>
      </c>
    </row>
    <row r="49" spans="1:3" x14ac:dyDescent="0.45">
      <c r="A49" s="48">
        <v>45230</v>
      </c>
      <c r="B49">
        <v>3576814889.0991998</v>
      </c>
      <c r="C49">
        <v>1931481696.3599999</v>
      </c>
    </row>
    <row r="50" spans="1:3" x14ac:dyDescent="0.45">
      <c r="A50" s="48">
        <v>45260</v>
      </c>
      <c r="B50">
        <v>3763060046.3683</v>
      </c>
      <c r="C50">
        <v>2184059508.2382998</v>
      </c>
    </row>
    <row r="51" spans="1:3" x14ac:dyDescent="0.45">
      <c r="A51" s="48">
        <v>45291</v>
      </c>
      <c r="B51">
        <v>4348456602.3850002</v>
      </c>
      <c r="C51">
        <v>3658761106.5233002</v>
      </c>
    </row>
    <row r="52" spans="1:3" x14ac:dyDescent="0.45">
      <c r="A52" s="48">
        <v>45322</v>
      </c>
      <c r="B52" s="37">
        <v>4295448344.8683004</v>
      </c>
      <c r="C52" s="37">
        <v>3762262998.0132999</v>
      </c>
    </row>
    <row r="53" spans="1:3" x14ac:dyDescent="0.45">
      <c r="A53" s="48">
        <v>45351</v>
      </c>
      <c r="B53" s="37">
        <v>4184359797.4667001</v>
      </c>
      <c r="C53" s="37">
        <v>3916714752.2716999</v>
      </c>
    </row>
    <row r="54" spans="1:3" x14ac:dyDescent="0.45">
      <c r="A54" s="48">
        <v>45382</v>
      </c>
      <c r="B54" s="37">
        <v>4096114809.2725</v>
      </c>
      <c r="C54" s="37">
        <v>4172135464.6750002</v>
      </c>
    </row>
    <row r="55" spans="1:3" x14ac:dyDescent="0.45">
      <c r="A55" s="48">
        <v>45412</v>
      </c>
      <c r="B55" s="37">
        <v>4121875184.4692001</v>
      </c>
      <c r="C55" s="37">
        <v>4381134006.3882999</v>
      </c>
    </row>
    <row r="56" spans="1:3" x14ac:dyDescent="0.45">
      <c r="A56" s="48">
        <v>45443</v>
      </c>
      <c r="B56" s="37">
        <v>4162577309.0233002</v>
      </c>
      <c r="C56" s="37">
        <v>4563269191.8317003</v>
      </c>
    </row>
    <row r="57" spans="1:3" x14ac:dyDescent="0.45">
      <c r="A57" s="48">
        <v>45473</v>
      </c>
      <c r="B57" s="37">
        <v>4081458303.3874998</v>
      </c>
      <c r="C57" s="37">
        <v>4743627456.7117004</v>
      </c>
    </row>
    <row r="58" spans="1:3" x14ac:dyDescent="0.45">
      <c r="A58" s="48">
        <v>45504</v>
      </c>
      <c r="B58" s="37">
        <v>4060377037.5008001</v>
      </c>
      <c r="C58" s="37">
        <v>4913117246.8717003</v>
      </c>
    </row>
    <row r="59" spans="1:3" x14ac:dyDescent="0.45">
      <c r="A59" s="48">
        <v>45535</v>
      </c>
      <c r="B59" s="37">
        <v>4046007150.5358</v>
      </c>
      <c r="C59" s="37">
        <v>5070747153.8283005</v>
      </c>
    </row>
    <row r="60" spans="1:3" x14ac:dyDescent="0.45">
      <c r="A60" s="48">
        <v>45565</v>
      </c>
      <c r="B60" s="37">
        <v>4061333773.8024998</v>
      </c>
      <c r="C60" s="37">
        <v>5451130005.1583004</v>
      </c>
    </row>
    <row r="61" spans="1:3" x14ac:dyDescent="0.45">
      <c r="A61" s="48">
        <v>45596</v>
      </c>
      <c r="B61" s="37">
        <v>4026928240.7658</v>
      </c>
      <c r="C61" s="37">
        <v>5702303517.3016996</v>
      </c>
    </row>
    <row r="62" spans="1:3" x14ac:dyDescent="0.45">
      <c r="A62" s="48">
        <v>45626</v>
      </c>
      <c r="B62" s="37">
        <v>4703962390.9007998</v>
      </c>
      <c r="C62" s="37">
        <v>5872766749.5349998</v>
      </c>
    </row>
    <row r="63" spans="1:3" x14ac:dyDescent="0.45">
      <c r="A63" s="48">
        <v>45657</v>
      </c>
      <c r="B63" s="37">
        <v>4912934349.8832998</v>
      </c>
      <c r="C63" s="37">
        <v>6439861742.4132996</v>
      </c>
    </row>
    <row r="64" spans="1:3" x14ac:dyDescent="0.45">
      <c r="A64" s="48">
        <v>45688</v>
      </c>
      <c r="B64" s="37">
        <v>4844894004.7325001</v>
      </c>
      <c r="C64" s="37">
        <v>6587747086.4666996</v>
      </c>
    </row>
    <row r="65" spans="1:3" x14ac:dyDescent="0.45">
      <c r="A65" s="48">
        <v>45716</v>
      </c>
      <c r="B65" s="37">
        <v>4814710525.9132996</v>
      </c>
      <c r="C65" s="37">
        <v>6548841421.1267004</v>
      </c>
    </row>
    <row r="66" spans="1:3" x14ac:dyDescent="0.45">
      <c r="A66" s="48">
        <v>45747</v>
      </c>
      <c r="B66" s="37">
        <v>4869155291.7749996</v>
      </c>
      <c r="C66" s="37">
        <v>7675986352.5066996</v>
      </c>
    </row>
    <row r="67" spans="1:3" x14ac:dyDescent="0.45">
      <c r="A67" s="48">
        <v>45777</v>
      </c>
      <c r="B67" s="37">
        <v>4887475980.4441996</v>
      </c>
      <c r="C67" s="37">
        <v>7784214423.7733002</v>
      </c>
    </row>
    <row r="68" spans="1:3" x14ac:dyDescent="0.45">
      <c r="A68" s="48">
        <v>45808</v>
      </c>
      <c r="B68" s="37">
        <v>4731319574.3634005</v>
      </c>
      <c r="C68" s="37">
        <v>7780499068.1983004</v>
      </c>
    </row>
    <row r="69" spans="1:3" x14ac:dyDescent="0.45">
      <c r="A69" s="48">
        <v>45838</v>
      </c>
      <c r="B69" s="37">
        <v>4402808109.1816998</v>
      </c>
      <c r="C69" s="37">
        <v>8092381264.4417</v>
      </c>
    </row>
    <row r="70" spans="1:3" x14ac:dyDescent="0.45">
      <c r="A70" s="48">
        <v>45869</v>
      </c>
      <c r="B70" s="37">
        <v>4287734164.9650002</v>
      </c>
      <c r="C70" s="37">
        <v>8262726843.1549997</v>
      </c>
    </row>
    <row r="71" spans="1:3" x14ac:dyDescent="0.45">
      <c r="A71" s="48">
        <v>45900</v>
      </c>
      <c r="B71" s="37">
        <v>4149987363.9549999</v>
      </c>
      <c r="C71" s="37">
        <v>8431511265.6267004</v>
      </c>
    </row>
    <row r="72" spans="1:3" x14ac:dyDescent="0.45">
      <c r="A72" s="48">
        <v>45930</v>
      </c>
      <c r="B72" s="37">
        <v>4250151865.9889002</v>
      </c>
      <c r="C72" s="37">
        <v>8628154762.3567009</v>
      </c>
    </row>
    <row r="73" spans="1:3" x14ac:dyDescent="0.45">
      <c r="A73" s="48">
        <v>45961</v>
      </c>
      <c r="B73" s="37">
        <v>4229448234.9622002</v>
      </c>
      <c r="C73" s="37">
        <v>8606928331.3633003</v>
      </c>
    </row>
    <row r="74" spans="1:3" x14ac:dyDescent="0.45">
      <c r="A74" s="48">
        <v>45991</v>
      </c>
      <c r="B74" s="37">
        <v>4271600887.5538998</v>
      </c>
      <c r="C74" s="37">
        <v>8690033861.9549999</v>
      </c>
    </row>
    <row r="75" spans="1:3" x14ac:dyDescent="0.45">
      <c r="A75" s="48">
        <v>46022</v>
      </c>
      <c r="B75" s="37">
        <v>4530458581.4656</v>
      </c>
      <c r="C75" s="37">
        <v>8715603859.1849995</v>
      </c>
    </row>
  </sheetData>
  <pageMargins left="0.75" right="0.75" top="1" bottom="1" header="0.5" footer="0.5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D8"/>
  <sheetViews>
    <sheetView zoomScaleNormal="100" workbookViewId="0">
      <selection activeCell="AD40" sqref="AD40:AD41"/>
    </sheetView>
  </sheetViews>
  <sheetFormatPr baseColWidth="10" defaultColWidth="9.140625" defaultRowHeight="14.25" x14ac:dyDescent="0.45"/>
  <cols>
    <col min="2" max="2" width="15.7109375" bestFit="1" customWidth="1"/>
    <col min="3" max="3" width="18.7109375" bestFit="1" customWidth="1"/>
  </cols>
  <sheetData>
    <row r="1" spans="1:4" x14ac:dyDescent="0.45">
      <c r="A1" s="86" t="s">
        <v>547</v>
      </c>
    </row>
    <row r="3" spans="1:4" x14ac:dyDescent="0.45">
      <c r="B3" t="s">
        <v>471</v>
      </c>
      <c r="C3" t="s">
        <v>470</v>
      </c>
      <c r="D3" t="s">
        <v>411</v>
      </c>
    </row>
    <row r="4" spans="1:4" x14ac:dyDescent="0.45">
      <c r="A4">
        <v>2021</v>
      </c>
      <c r="B4">
        <v>7714</v>
      </c>
      <c r="C4">
        <v>2030</v>
      </c>
      <c r="D4">
        <f>SUM(B4:C4)</f>
        <v>9744</v>
      </c>
    </row>
    <row r="5" spans="1:4" x14ac:dyDescent="0.45">
      <c r="A5">
        <v>2022</v>
      </c>
      <c r="B5">
        <v>7992</v>
      </c>
      <c r="C5">
        <v>2632</v>
      </c>
      <c r="D5">
        <f>SUM(B5:C5)</f>
        <v>10624</v>
      </c>
    </row>
    <row r="6" spans="1:4" x14ac:dyDescent="0.45">
      <c r="A6">
        <v>2023</v>
      </c>
      <c r="B6">
        <v>8098</v>
      </c>
      <c r="C6">
        <v>3131</v>
      </c>
      <c r="D6">
        <f>SUM(B6:C6)</f>
        <v>11229</v>
      </c>
    </row>
    <row r="7" spans="1:4" x14ac:dyDescent="0.45">
      <c r="A7">
        <v>2024</v>
      </c>
      <c r="B7">
        <v>8140</v>
      </c>
      <c r="C7">
        <v>3450</v>
      </c>
      <c r="D7">
        <f>SUM(B7:C7)</f>
        <v>11590</v>
      </c>
    </row>
    <row r="8" spans="1:4" x14ac:dyDescent="0.45">
      <c r="A8">
        <v>2025</v>
      </c>
      <c r="B8">
        <v>8307</v>
      </c>
      <c r="C8">
        <v>3922</v>
      </c>
      <c r="D8">
        <f>SUM(B8:C8)</f>
        <v>12229</v>
      </c>
    </row>
  </sheetData>
  <pageMargins left="0.75" right="0.75" top="1" bottom="1" header="0.5" footer="0.5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B11"/>
  <sheetViews>
    <sheetView zoomScaleNormal="100" workbookViewId="0">
      <selection activeCell="K56" sqref="K56"/>
    </sheetView>
  </sheetViews>
  <sheetFormatPr baseColWidth="10" defaultColWidth="12" defaultRowHeight="14.25" x14ac:dyDescent="0.45"/>
  <cols>
    <col min="1" max="1" width="35.85546875" bestFit="1" customWidth="1"/>
  </cols>
  <sheetData>
    <row r="1" spans="1:2" x14ac:dyDescent="0.45">
      <c r="A1" t="s">
        <v>548</v>
      </c>
    </row>
    <row r="3" spans="1:2" x14ac:dyDescent="0.45">
      <c r="A3" s="38" t="s">
        <v>472</v>
      </c>
      <c r="B3">
        <v>71</v>
      </c>
    </row>
    <row r="4" spans="1:2" x14ac:dyDescent="0.45">
      <c r="A4" s="38" t="s">
        <v>473</v>
      </c>
      <c r="B4">
        <v>62</v>
      </c>
    </row>
    <row r="5" spans="1:2" x14ac:dyDescent="0.45">
      <c r="A5" s="38" t="s">
        <v>474</v>
      </c>
      <c r="B5">
        <v>19</v>
      </c>
    </row>
    <row r="6" spans="1:2" x14ac:dyDescent="0.45">
      <c r="A6" s="38" t="s">
        <v>475</v>
      </c>
      <c r="B6">
        <v>16</v>
      </c>
    </row>
    <row r="7" spans="1:2" x14ac:dyDescent="0.45">
      <c r="A7" s="38" t="s">
        <v>476</v>
      </c>
      <c r="B7">
        <v>8</v>
      </c>
    </row>
    <row r="8" spans="1:2" x14ac:dyDescent="0.45">
      <c r="A8" s="38" t="s">
        <v>477</v>
      </c>
      <c r="B8">
        <v>28</v>
      </c>
    </row>
    <row r="9" spans="1:2" x14ac:dyDescent="0.45">
      <c r="A9" s="38" t="s">
        <v>478</v>
      </c>
      <c r="B9">
        <v>10</v>
      </c>
    </row>
    <row r="10" spans="1:2" x14ac:dyDescent="0.45">
      <c r="A10" s="38" t="s">
        <v>479</v>
      </c>
      <c r="B10">
        <v>2</v>
      </c>
    </row>
    <row r="11" spans="1:2" x14ac:dyDescent="0.45">
      <c r="A11" s="38" t="s">
        <v>480</v>
      </c>
      <c r="B11">
        <v>0</v>
      </c>
    </row>
  </sheetData>
  <pageMargins left="0.75" right="0.75" top="1" bottom="1" header="0.5" footer="0.5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B7"/>
  <sheetViews>
    <sheetView workbookViewId="0">
      <selection activeCell="B3" sqref="B3"/>
    </sheetView>
  </sheetViews>
  <sheetFormatPr baseColWidth="10" defaultColWidth="9.140625" defaultRowHeight="14.25" x14ac:dyDescent="0.45"/>
  <cols>
    <col min="1" max="1" width="35.5703125" customWidth="1"/>
    <col min="2" max="2" width="15.2109375" bestFit="1" customWidth="1"/>
  </cols>
  <sheetData>
    <row r="1" spans="1:2" ht="32.25" customHeight="1" x14ac:dyDescent="0.45">
      <c r="A1" s="49" t="s">
        <v>549</v>
      </c>
    </row>
    <row r="3" spans="1:2" x14ac:dyDescent="0.45">
      <c r="B3" t="s">
        <v>288</v>
      </c>
    </row>
    <row r="4" spans="1:2" x14ac:dyDescent="0.45">
      <c r="A4" t="s">
        <v>481</v>
      </c>
      <c r="B4">
        <v>58</v>
      </c>
    </row>
    <row r="5" spans="1:2" x14ac:dyDescent="0.45">
      <c r="A5" t="s">
        <v>289</v>
      </c>
      <c r="B5">
        <v>28</v>
      </c>
    </row>
    <row r="6" spans="1:2" x14ac:dyDescent="0.45">
      <c r="A6" t="s">
        <v>482</v>
      </c>
      <c r="B6">
        <v>10</v>
      </c>
    </row>
    <row r="7" spans="1:2" x14ac:dyDescent="0.45">
      <c r="A7" t="s">
        <v>483</v>
      </c>
      <c r="B7">
        <v>3.5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49"/>
  <sheetViews>
    <sheetView workbookViewId="0">
      <selection activeCell="B28" sqref="B28:C46"/>
    </sheetView>
  </sheetViews>
  <sheetFormatPr baseColWidth="10" defaultColWidth="9.140625" defaultRowHeight="14.25" x14ac:dyDescent="0.45"/>
  <cols>
    <col min="2" max="2" width="38.7109375" bestFit="1" customWidth="1"/>
  </cols>
  <sheetData>
    <row r="1" spans="1:3" x14ac:dyDescent="0.45">
      <c r="A1" s="62" t="s">
        <v>515</v>
      </c>
    </row>
    <row r="3" spans="1:3" x14ac:dyDescent="0.45">
      <c r="A3" t="s">
        <v>47</v>
      </c>
      <c r="B3" t="s">
        <v>48</v>
      </c>
      <c r="C3" t="s">
        <v>49</v>
      </c>
    </row>
    <row r="4" spans="1:3" x14ac:dyDescent="0.45">
      <c r="A4" t="s">
        <v>301</v>
      </c>
      <c r="B4">
        <v>87.7</v>
      </c>
      <c r="C4">
        <v>85.7</v>
      </c>
    </row>
    <row r="5" spans="1:3" x14ac:dyDescent="0.45">
      <c r="A5" t="s">
        <v>302</v>
      </c>
      <c r="B5">
        <v>86.9</v>
      </c>
      <c r="C5">
        <v>86.7</v>
      </c>
    </row>
    <row r="6" spans="1:3" x14ac:dyDescent="0.45">
      <c r="A6" t="s">
        <v>303</v>
      </c>
      <c r="B6">
        <v>86.1</v>
      </c>
      <c r="C6">
        <v>86.8</v>
      </c>
    </row>
    <row r="7" spans="1:3" x14ac:dyDescent="0.45">
      <c r="A7" t="s">
        <v>304</v>
      </c>
      <c r="B7">
        <v>85.1</v>
      </c>
      <c r="C7">
        <v>85.6</v>
      </c>
    </row>
    <row r="8" spans="1:3" x14ac:dyDescent="0.45">
      <c r="A8" t="s">
        <v>305</v>
      </c>
      <c r="B8">
        <v>85.9</v>
      </c>
      <c r="C8">
        <v>86.2</v>
      </c>
    </row>
    <row r="9" spans="1:3" x14ac:dyDescent="0.45">
      <c r="A9" t="s">
        <v>306</v>
      </c>
      <c r="B9">
        <v>85.8</v>
      </c>
      <c r="C9">
        <v>85.2</v>
      </c>
    </row>
    <row r="10" spans="1:3" x14ac:dyDescent="0.45">
      <c r="A10" t="s">
        <v>307</v>
      </c>
      <c r="B10">
        <v>84.8</v>
      </c>
      <c r="C10">
        <v>82.7</v>
      </c>
    </row>
    <row r="11" spans="1:3" x14ac:dyDescent="0.45">
      <c r="A11" t="s">
        <v>308</v>
      </c>
      <c r="B11">
        <v>84.1</v>
      </c>
      <c r="C11">
        <v>83.4</v>
      </c>
    </row>
    <row r="12" spans="1:3" x14ac:dyDescent="0.45">
      <c r="A12" t="s">
        <v>309</v>
      </c>
      <c r="B12">
        <v>84.2</v>
      </c>
      <c r="C12">
        <v>81.900000000000006</v>
      </c>
    </row>
    <row r="13" spans="1:3" x14ac:dyDescent="0.45">
      <c r="A13" t="s">
        <v>310</v>
      </c>
      <c r="B13">
        <v>84.1</v>
      </c>
      <c r="C13">
        <v>81.8</v>
      </c>
    </row>
    <row r="14" spans="1:3" x14ac:dyDescent="0.45">
      <c r="A14" t="s">
        <v>311</v>
      </c>
      <c r="B14">
        <v>83</v>
      </c>
      <c r="C14">
        <v>80.7</v>
      </c>
    </row>
    <row r="15" spans="1:3" x14ac:dyDescent="0.45">
      <c r="A15" t="s">
        <v>312</v>
      </c>
      <c r="B15">
        <v>81.5</v>
      </c>
      <c r="C15">
        <v>79.099999999999994</v>
      </c>
    </row>
    <row r="16" spans="1:3" x14ac:dyDescent="0.45">
      <c r="A16" t="s">
        <v>2</v>
      </c>
      <c r="B16">
        <v>81.400000000000006</v>
      </c>
      <c r="C16">
        <v>78</v>
      </c>
    </row>
    <row r="17" spans="1:3" x14ac:dyDescent="0.45">
      <c r="A17" t="s">
        <v>3</v>
      </c>
      <c r="B17">
        <v>80.8</v>
      </c>
      <c r="C17">
        <v>77.3</v>
      </c>
    </row>
    <row r="18" spans="1:3" x14ac:dyDescent="0.45">
      <c r="A18" t="s">
        <v>4</v>
      </c>
      <c r="B18">
        <v>80.7</v>
      </c>
      <c r="C18">
        <v>76.400000000000006</v>
      </c>
    </row>
    <row r="19" spans="1:3" x14ac:dyDescent="0.45">
      <c r="A19" t="s">
        <v>5</v>
      </c>
      <c r="B19">
        <v>79.5</v>
      </c>
      <c r="C19">
        <v>74.599999999999994</v>
      </c>
    </row>
    <row r="20" spans="1:3" x14ac:dyDescent="0.45">
      <c r="A20" t="s">
        <v>6</v>
      </c>
      <c r="B20">
        <v>79.8</v>
      </c>
      <c r="C20">
        <v>73.400000000000006</v>
      </c>
    </row>
    <row r="21" spans="1:3" x14ac:dyDescent="0.45">
      <c r="A21" t="s">
        <v>7</v>
      </c>
      <c r="B21">
        <v>79.599999999999994</v>
      </c>
      <c r="C21">
        <v>72.400000000000006</v>
      </c>
    </row>
    <row r="22" spans="1:3" x14ac:dyDescent="0.45">
      <c r="A22" t="s">
        <v>8</v>
      </c>
      <c r="B22">
        <v>79</v>
      </c>
      <c r="C22">
        <v>71.7</v>
      </c>
    </row>
    <row r="23" spans="1:3" x14ac:dyDescent="0.45">
      <c r="A23" t="s">
        <v>9</v>
      </c>
      <c r="B23">
        <v>77.5</v>
      </c>
      <c r="C23">
        <v>71</v>
      </c>
    </row>
    <row r="24" spans="1:3" x14ac:dyDescent="0.45">
      <c r="A24" t="s">
        <v>10</v>
      </c>
      <c r="B24">
        <v>79</v>
      </c>
      <c r="C24">
        <v>73.3</v>
      </c>
    </row>
    <row r="25" spans="1:3" x14ac:dyDescent="0.45">
      <c r="A25" t="s">
        <v>11</v>
      </c>
      <c r="B25">
        <v>87.1</v>
      </c>
      <c r="C25">
        <v>82.3</v>
      </c>
    </row>
    <row r="26" spans="1:3" x14ac:dyDescent="0.45">
      <c r="A26" t="s">
        <v>12</v>
      </c>
      <c r="B26">
        <v>89</v>
      </c>
      <c r="C26">
        <v>78.599999999999994</v>
      </c>
    </row>
    <row r="27" spans="1:3" x14ac:dyDescent="0.45">
      <c r="A27" t="s">
        <v>13</v>
      </c>
      <c r="B27">
        <v>89.5</v>
      </c>
      <c r="C27">
        <v>83.2</v>
      </c>
    </row>
    <row r="28" spans="1:3" x14ac:dyDescent="0.45">
      <c r="A28" t="s">
        <v>14</v>
      </c>
      <c r="B28">
        <v>91.5</v>
      </c>
      <c r="C28">
        <v>87</v>
      </c>
    </row>
    <row r="29" spans="1:3" x14ac:dyDescent="0.45">
      <c r="A29" t="s">
        <v>15</v>
      </c>
      <c r="B29">
        <v>89.7</v>
      </c>
      <c r="C29">
        <v>85.9</v>
      </c>
    </row>
    <row r="30" spans="1:3" x14ac:dyDescent="0.45">
      <c r="A30" t="s">
        <v>16</v>
      </c>
      <c r="B30">
        <v>88.7</v>
      </c>
      <c r="C30">
        <v>84</v>
      </c>
    </row>
    <row r="31" spans="1:3" x14ac:dyDescent="0.45">
      <c r="A31" t="s">
        <v>17</v>
      </c>
      <c r="B31">
        <v>86.7</v>
      </c>
      <c r="C31">
        <v>82.4</v>
      </c>
    </row>
    <row r="32" spans="1:3" x14ac:dyDescent="0.45">
      <c r="A32" t="s">
        <v>18</v>
      </c>
      <c r="B32">
        <v>86.2</v>
      </c>
      <c r="C32">
        <v>83.2</v>
      </c>
    </row>
    <row r="33" spans="1:3" x14ac:dyDescent="0.45">
      <c r="A33" t="s">
        <v>19</v>
      </c>
      <c r="B33">
        <v>85</v>
      </c>
      <c r="C33">
        <v>82.3</v>
      </c>
    </row>
    <row r="34" spans="1:3" x14ac:dyDescent="0.45">
      <c r="A34" t="s">
        <v>20</v>
      </c>
      <c r="B34">
        <v>83.5</v>
      </c>
      <c r="C34">
        <v>80.900000000000006</v>
      </c>
    </row>
    <row r="35" spans="1:3" x14ac:dyDescent="0.45">
      <c r="A35" t="s">
        <v>21</v>
      </c>
      <c r="B35">
        <v>82.3</v>
      </c>
      <c r="C35">
        <v>78.099999999999994</v>
      </c>
    </row>
    <row r="36" spans="1:3" x14ac:dyDescent="0.45">
      <c r="A36" t="s">
        <v>22</v>
      </c>
      <c r="B36">
        <v>82.2</v>
      </c>
      <c r="C36">
        <v>79.900000000000006</v>
      </c>
    </row>
    <row r="37" spans="1:3" x14ac:dyDescent="0.45">
      <c r="A37" t="s">
        <v>23</v>
      </c>
      <c r="B37">
        <v>81.7</v>
      </c>
      <c r="C37">
        <v>78.3</v>
      </c>
    </row>
    <row r="38" spans="1:3" x14ac:dyDescent="0.45">
      <c r="A38" t="s">
        <v>24</v>
      </c>
      <c r="B38">
        <v>81.2</v>
      </c>
      <c r="C38">
        <v>78.2</v>
      </c>
    </row>
    <row r="39" spans="1:3" x14ac:dyDescent="0.45">
      <c r="A39" t="s">
        <v>25</v>
      </c>
      <c r="B39">
        <v>80.5</v>
      </c>
      <c r="C39">
        <v>77.8</v>
      </c>
    </row>
    <row r="40" spans="1:3" x14ac:dyDescent="0.45">
      <c r="A40" t="s">
        <v>43</v>
      </c>
      <c r="B40">
        <v>81</v>
      </c>
      <c r="C40">
        <v>79.900000000000006</v>
      </c>
    </row>
    <row r="41" spans="1:3" x14ac:dyDescent="0.45">
      <c r="A41" t="s">
        <v>44</v>
      </c>
      <c r="B41">
        <v>81.2</v>
      </c>
      <c r="C41">
        <v>81.5</v>
      </c>
    </row>
    <row r="42" spans="1:3" x14ac:dyDescent="0.45">
      <c r="A42" t="s">
        <v>45</v>
      </c>
      <c r="B42">
        <v>81.3</v>
      </c>
      <c r="C42">
        <v>81.599999999999994</v>
      </c>
    </row>
    <row r="43" spans="1:3" x14ac:dyDescent="0.45">
      <c r="A43" t="s">
        <v>46</v>
      </c>
      <c r="B43">
        <v>80.7</v>
      </c>
      <c r="C43">
        <v>79.900000000000006</v>
      </c>
    </row>
    <row r="44" spans="1:3" x14ac:dyDescent="0.45">
      <c r="A44" t="s">
        <v>173</v>
      </c>
      <c r="B44">
        <v>81.5</v>
      </c>
      <c r="C44">
        <v>83</v>
      </c>
    </row>
    <row r="45" spans="1:3" x14ac:dyDescent="0.45">
      <c r="A45" t="s">
        <v>174</v>
      </c>
      <c r="B45">
        <v>81.900000000000006</v>
      </c>
      <c r="C45">
        <v>82.2</v>
      </c>
    </row>
    <row r="46" spans="1:3" x14ac:dyDescent="0.45">
      <c r="A46" t="s">
        <v>175</v>
      </c>
      <c r="B46">
        <v>82.1</v>
      </c>
      <c r="C46">
        <v>83.7</v>
      </c>
    </row>
    <row r="49" spans="1:1" x14ac:dyDescent="0.45">
      <c r="A49" t="s">
        <v>73</v>
      </c>
    </row>
  </sheetData>
  <pageMargins left="0.75" right="0.75" top="1" bottom="1" header="0.5" footer="0.5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F8"/>
  <sheetViews>
    <sheetView workbookViewId="0">
      <selection activeCell="D18" sqref="D18"/>
    </sheetView>
  </sheetViews>
  <sheetFormatPr baseColWidth="10" defaultColWidth="9.140625" defaultRowHeight="14.25" x14ac:dyDescent="0.45"/>
  <cols>
    <col min="1" max="1" width="28.85546875" bestFit="1" customWidth="1"/>
  </cols>
  <sheetData>
    <row r="1" spans="1:6" x14ac:dyDescent="0.45">
      <c r="A1" t="s">
        <v>550</v>
      </c>
    </row>
    <row r="3" spans="1:6" x14ac:dyDescent="0.45">
      <c r="B3">
        <v>2021</v>
      </c>
      <c r="C3">
        <v>2022</v>
      </c>
      <c r="D3">
        <v>2023</v>
      </c>
      <c r="E3">
        <v>2024</v>
      </c>
      <c r="F3">
        <v>2025</v>
      </c>
    </row>
    <row r="4" spans="1:6" x14ac:dyDescent="0.45">
      <c r="A4" t="s">
        <v>487</v>
      </c>
      <c r="B4">
        <v>27</v>
      </c>
      <c r="C4">
        <v>27</v>
      </c>
      <c r="D4">
        <v>24</v>
      </c>
      <c r="E4">
        <v>23</v>
      </c>
      <c r="F4">
        <v>24</v>
      </c>
    </row>
    <row r="5" spans="1:6" x14ac:dyDescent="0.45">
      <c r="A5" t="s">
        <v>484</v>
      </c>
      <c r="B5">
        <v>21</v>
      </c>
      <c r="C5">
        <v>21</v>
      </c>
      <c r="D5">
        <v>22</v>
      </c>
      <c r="E5">
        <v>19</v>
      </c>
      <c r="F5">
        <v>18</v>
      </c>
    </row>
    <row r="6" spans="1:6" x14ac:dyDescent="0.45">
      <c r="A6" t="s">
        <v>485</v>
      </c>
      <c r="B6">
        <v>6</v>
      </c>
      <c r="C6">
        <v>6</v>
      </c>
      <c r="D6">
        <v>2</v>
      </c>
      <c r="E6">
        <v>4</v>
      </c>
      <c r="F6">
        <v>6</v>
      </c>
    </row>
    <row r="7" spans="1:6" x14ac:dyDescent="0.45">
      <c r="A7" t="s">
        <v>486</v>
      </c>
      <c r="B7">
        <v>6</v>
      </c>
      <c r="C7">
        <v>6</v>
      </c>
      <c r="D7">
        <v>2</v>
      </c>
      <c r="E7">
        <v>4</v>
      </c>
      <c r="F7">
        <v>6</v>
      </c>
    </row>
    <row r="8" spans="1:6" x14ac:dyDescent="0.45">
      <c r="A8" t="s">
        <v>488</v>
      </c>
      <c r="B8">
        <v>22.222222222222221</v>
      </c>
      <c r="C8">
        <v>22.222222222222221</v>
      </c>
      <c r="D8">
        <v>8.3333333333333321</v>
      </c>
      <c r="E8">
        <v>17.39130434782609</v>
      </c>
      <c r="F8">
        <v>25</v>
      </c>
    </row>
  </sheetData>
  <pageMargins left="0.75" right="0.75" top="1" bottom="1" header="0.5" footer="0.5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D9"/>
  <sheetViews>
    <sheetView topLeftCell="C1" workbookViewId="0">
      <selection activeCell="D2" sqref="D2"/>
    </sheetView>
  </sheetViews>
  <sheetFormatPr baseColWidth="10" defaultColWidth="9.140625" defaultRowHeight="14.25" x14ac:dyDescent="0.45"/>
  <cols>
    <col min="2" max="2" width="13.85546875" bestFit="1" customWidth="1"/>
    <col min="3" max="3" width="14.0703125" bestFit="1" customWidth="1"/>
  </cols>
  <sheetData>
    <row r="1" spans="1:4" x14ac:dyDescent="0.45">
      <c r="A1" t="s">
        <v>551</v>
      </c>
    </row>
    <row r="2" spans="1:4" x14ac:dyDescent="0.45">
      <c r="B2" t="s">
        <v>492</v>
      </c>
      <c r="C2" t="s">
        <v>491</v>
      </c>
      <c r="D2" t="s">
        <v>411</v>
      </c>
    </row>
    <row r="3" spans="1:4" x14ac:dyDescent="0.45">
      <c r="A3">
        <v>2021</v>
      </c>
      <c r="B3">
        <v>18002210</v>
      </c>
      <c r="C3">
        <v>41656971</v>
      </c>
      <c r="D3">
        <f>B3+C3</f>
        <v>59659181</v>
      </c>
    </row>
    <row r="4" spans="1:4" x14ac:dyDescent="0.45">
      <c r="A4">
        <v>2022</v>
      </c>
      <c r="B4">
        <v>19648927</v>
      </c>
      <c r="C4">
        <v>49727288</v>
      </c>
      <c r="D4">
        <f t="shared" ref="D4:D7" si="0">B4+C4</f>
        <v>69376215</v>
      </c>
    </row>
    <row r="5" spans="1:4" x14ac:dyDescent="0.45">
      <c r="A5">
        <v>2023</v>
      </c>
      <c r="B5">
        <v>17840353</v>
      </c>
      <c r="C5">
        <v>39320085</v>
      </c>
      <c r="D5">
        <f t="shared" si="0"/>
        <v>57160438</v>
      </c>
    </row>
    <row r="6" spans="1:4" x14ac:dyDescent="0.45">
      <c r="A6">
        <v>2024</v>
      </c>
      <c r="B6">
        <v>21807986</v>
      </c>
      <c r="C6">
        <v>40137621</v>
      </c>
      <c r="D6">
        <f t="shared" si="0"/>
        <v>61945607</v>
      </c>
    </row>
    <row r="7" spans="1:4" x14ac:dyDescent="0.45">
      <c r="A7">
        <v>2025</v>
      </c>
      <c r="B7">
        <v>29598335</v>
      </c>
      <c r="C7">
        <v>49253455</v>
      </c>
      <c r="D7">
        <f t="shared" si="0"/>
        <v>78851790</v>
      </c>
    </row>
    <row r="9" spans="1:4" x14ac:dyDescent="0.45">
      <c r="A9" t="s">
        <v>465</v>
      </c>
    </row>
  </sheetData>
  <pageMargins left="0.75" right="0.75" top="1" bottom="1" header="0.5" footer="0.5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M6"/>
  <sheetViews>
    <sheetView zoomScale="67" workbookViewId="0">
      <selection activeCell="I15" sqref="I15"/>
    </sheetView>
  </sheetViews>
  <sheetFormatPr baseColWidth="10" defaultColWidth="12.5703125" defaultRowHeight="14.25" x14ac:dyDescent="0.45"/>
  <cols>
    <col min="1" max="1" width="29" customWidth="1"/>
  </cols>
  <sheetData>
    <row r="1" spans="1:13" x14ac:dyDescent="0.45">
      <c r="A1" s="50" t="s">
        <v>552</v>
      </c>
    </row>
    <row r="2" spans="1:13" x14ac:dyDescent="0.45">
      <c r="A2" s="12"/>
      <c r="B2" s="51">
        <v>2014</v>
      </c>
      <c r="C2" s="51">
        <v>2015</v>
      </c>
      <c r="D2" s="51">
        <v>2016</v>
      </c>
      <c r="E2" s="51">
        <v>2017</v>
      </c>
      <c r="F2" s="51">
        <v>2018</v>
      </c>
      <c r="G2" s="51">
        <v>2019</v>
      </c>
      <c r="H2" s="51">
        <v>2020</v>
      </c>
      <c r="I2" s="51">
        <v>2021</v>
      </c>
      <c r="J2" s="51">
        <v>2022</v>
      </c>
      <c r="K2" s="51">
        <v>2023</v>
      </c>
      <c r="L2" s="51">
        <v>2024</v>
      </c>
      <c r="M2" s="52">
        <v>2025</v>
      </c>
    </row>
    <row r="3" spans="1:13" x14ac:dyDescent="0.45">
      <c r="A3" s="53" t="s">
        <v>493</v>
      </c>
      <c r="B3" s="54">
        <v>54</v>
      </c>
      <c r="C3" s="54">
        <v>46</v>
      </c>
      <c r="D3" s="54">
        <v>12</v>
      </c>
      <c r="E3" s="54">
        <v>9</v>
      </c>
      <c r="F3" s="54">
        <v>0</v>
      </c>
      <c r="G3" s="54">
        <v>0</v>
      </c>
      <c r="H3" s="54">
        <v>0</v>
      </c>
      <c r="I3" s="54">
        <v>3</v>
      </c>
      <c r="J3" s="54">
        <v>7</v>
      </c>
      <c r="K3" s="54">
        <v>2</v>
      </c>
      <c r="L3" s="54">
        <v>2</v>
      </c>
      <c r="M3" s="55">
        <v>0</v>
      </c>
    </row>
    <row r="4" spans="1:13" x14ac:dyDescent="0.45">
      <c r="A4" s="53" t="s">
        <v>494</v>
      </c>
      <c r="B4" s="54">
        <v>128</v>
      </c>
      <c r="C4" s="54">
        <v>79</v>
      </c>
      <c r="D4" s="54">
        <v>86</v>
      </c>
      <c r="E4" s="54">
        <v>80</v>
      </c>
      <c r="F4" s="54">
        <v>68</v>
      </c>
      <c r="G4" s="54">
        <v>45</v>
      </c>
      <c r="H4" s="54">
        <v>34</v>
      </c>
      <c r="I4" s="54">
        <v>50</v>
      </c>
      <c r="J4" s="54">
        <v>64</v>
      </c>
      <c r="K4" s="54">
        <v>54</v>
      </c>
      <c r="L4" s="54">
        <v>61</v>
      </c>
      <c r="M4" s="55">
        <v>47</v>
      </c>
    </row>
    <row r="5" spans="1:13" x14ac:dyDescent="0.45">
      <c r="A5" s="53" t="s">
        <v>495</v>
      </c>
      <c r="B5" s="26">
        <v>97</v>
      </c>
      <c r="C5" s="26">
        <v>56</v>
      </c>
      <c r="D5" s="26">
        <v>62</v>
      </c>
      <c r="E5" s="26">
        <v>119</v>
      </c>
      <c r="F5" s="26">
        <v>68</v>
      </c>
      <c r="G5" s="26">
        <v>43</v>
      </c>
      <c r="H5" s="26">
        <v>29</v>
      </c>
      <c r="I5" s="26">
        <v>28</v>
      </c>
      <c r="J5" s="26">
        <v>8</v>
      </c>
      <c r="K5" s="26">
        <v>0</v>
      </c>
      <c r="L5" s="26">
        <v>0</v>
      </c>
      <c r="M5" s="56">
        <v>13</v>
      </c>
    </row>
    <row r="6" spans="1:13" x14ac:dyDescent="0.45">
      <c r="A6" s="53" t="s">
        <v>411</v>
      </c>
      <c r="B6" s="57">
        <f t="shared" ref="B6:M6" si="0">SUM(B3:B5)</f>
        <v>279</v>
      </c>
      <c r="C6" s="57">
        <f t="shared" si="0"/>
        <v>181</v>
      </c>
      <c r="D6" s="57">
        <f t="shared" si="0"/>
        <v>160</v>
      </c>
      <c r="E6" s="57">
        <f t="shared" si="0"/>
        <v>208</v>
      </c>
      <c r="F6" s="57">
        <f t="shared" si="0"/>
        <v>136</v>
      </c>
      <c r="G6" s="57">
        <f t="shared" si="0"/>
        <v>88</v>
      </c>
      <c r="H6" s="57">
        <f t="shared" si="0"/>
        <v>63</v>
      </c>
      <c r="I6" s="57">
        <f t="shared" si="0"/>
        <v>81</v>
      </c>
      <c r="J6" s="57">
        <f t="shared" si="0"/>
        <v>79</v>
      </c>
      <c r="K6" s="57">
        <f t="shared" si="0"/>
        <v>56</v>
      </c>
      <c r="L6" s="57">
        <f t="shared" si="0"/>
        <v>63</v>
      </c>
      <c r="M6" s="58">
        <f t="shared" si="0"/>
        <v>60</v>
      </c>
    </row>
  </sheetData>
  <pageMargins left="0.75" right="0.75" top="1" bottom="1" header="0.5" footer="0.5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L3"/>
  <sheetViews>
    <sheetView workbookViewId="0">
      <selection activeCell="E27" sqref="E27"/>
    </sheetView>
  </sheetViews>
  <sheetFormatPr baseColWidth="10" defaultColWidth="12.5703125" defaultRowHeight="14.25" x14ac:dyDescent="0.45"/>
  <cols>
    <col min="1" max="1" width="25.42578125" bestFit="1" customWidth="1"/>
  </cols>
  <sheetData>
    <row r="1" spans="1:12" ht="28.5" x14ac:dyDescent="0.45">
      <c r="A1" s="59" t="s">
        <v>497</v>
      </c>
    </row>
    <row r="2" spans="1:12" x14ac:dyDescent="0.45">
      <c r="B2" s="12">
        <v>2015</v>
      </c>
      <c r="C2" s="12">
        <v>2016</v>
      </c>
      <c r="D2" s="57">
        <v>2017</v>
      </c>
      <c r="E2" s="57">
        <v>2018</v>
      </c>
      <c r="F2" s="57">
        <v>2019</v>
      </c>
      <c r="G2" s="57">
        <v>2020</v>
      </c>
      <c r="H2" s="57">
        <v>2021</v>
      </c>
      <c r="I2" s="57">
        <v>2022</v>
      </c>
      <c r="J2" s="57">
        <v>2023</v>
      </c>
      <c r="K2" s="57">
        <v>2024</v>
      </c>
      <c r="L2" s="57">
        <v>2025</v>
      </c>
    </row>
    <row r="3" spans="1:12" x14ac:dyDescent="0.45">
      <c r="A3" s="53" t="s">
        <v>496</v>
      </c>
      <c r="B3" s="54">
        <v>42</v>
      </c>
      <c r="C3" s="54">
        <v>52</v>
      </c>
      <c r="D3" s="26">
        <v>49</v>
      </c>
      <c r="E3" s="26">
        <v>47</v>
      </c>
      <c r="F3" s="26">
        <v>48</v>
      </c>
      <c r="G3" s="26">
        <v>41</v>
      </c>
      <c r="H3" s="26">
        <v>56</v>
      </c>
      <c r="I3" s="54">
        <v>69</v>
      </c>
      <c r="J3" s="54">
        <v>53</v>
      </c>
      <c r="K3" s="54">
        <v>59</v>
      </c>
      <c r="L3" s="54">
        <v>44</v>
      </c>
    </row>
  </sheetData>
  <pageMargins left="0.75" right="0.75" top="1" bottom="1" header="0.5" footer="0.5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W50"/>
  <sheetViews>
    <sheetView tabSelected="1" workbookViewId="0">
      <selection activeCell="C13" sqref="C13"/>
    </sheetView>
  </sheetViews>
  <sheetFormatPr baseColWidth="10" defaultRowHeight="14.25" x14ac:dyDescent="0.45"/>
  <cols>
    <col min="1" max="1" width="12.140625" customWidth="1"/>
    <col min="2" max="2" width="18.28515625" bestFit="1" customWidth="1"/>
    <col min="3" max="3" width="9.28515625" bestFit="1" customWidth="1"/>
    <col min="4" max="4" width="14.28515625" bestFit="1" customWidth="1"/>
    <col min="5" max="23" width="12.140625" customWidth="1"/>
    <col min="257" max="257" width="12.140625" customWidth="1"/>
    <col min="258" max="258" width="18.28515625" bestFit="1" customWidth="1"/>
    <col min="259" max="259" width="9.28515625" bestFit="1" customWidth="1"/>
    <col min="260" max="260" width="14.28515625" bestFit="1" customWidth="1"/>
    <col min="261" max="279" width="12.140625" customWidth="1"/>
    <col min="513" max="513" width="12.140625" customWidth="1"/>
    <col min="514" max="514" width="18.28515625" bestFit="1" customWidth="1"/>
    <col min="515" max="515" width="9.28515625" bestFit="1" customWidth="1"/>
    <col min="516" max="516" width="14.28515625" bestFit="1" customWidth="1"/>
    <col min="517" max="535" width="12.140625" customWidth="1"/>
    <col min="769" max="769" width="12.140625" customWidth="1"/>
    <col min="770" max="770" width="18.28515625" bestFit="1" customWidth="1"/>
    <col min="771" max="771" width="9.28515625" bestFit="1" customWidth="1"/>
    <col min="772" max="772" width="14.28515625" bestFit="1" customWidth="1"/>
    <col min="773" max="791" width="12.140625" customWidth="1"/>
    <col min="1025" max="1025" width="12.140625" customWidth="1"/>
    <col min="1026" max="1026" width="18.28515625" bestFit="1" customWidth="1"/>
    <col min="1027" max="1027" width="9.28515625" bestFit="1" customWidth="1"/>
    <col min="1028" max="1028" width="14.28515625" bestFit="1" customWidth="1"/>
    <col min="1029" max="1047" width="12.140625" customWidth="1"/>
    <col min="1281" max="1281" width="12.140625" customWidth="1"/>
    <col min="1282" max="1282" width="18.28515625" bestFit="1" customWidth="1"/>
    <col min="1283" max="1283" width="9.28515625" bestFit="1" customWidth="1"/>
    <col min="1284" max="1284" width="14.28515625" bestFit="1" customWidth="1"/>
    <col min="1285" max="1303" width="12.140625" customWidth="1"/>
    <col min="1537" max="1537" width="12.140625" customWidth="1"/>
    <col min="1538" max="1538" width="18.28515625" bestFit="1" customWidth="1"/>
    <col min="1539" max="1539" width="9.28515625" bestFit="1" customWidth="1"/>
    <col min="1540" max="1540" width="14.28515625" bestFit="1" customWidth="1"/>
    <col min="1541" max="1559" width="12.140625" customWidth="1"/>
    <col min="1793" max="1793" width="12.140625" customWidth="1"/>
    <col min="1794" max="1794" width="18.28515625" bestFit="1" customWidth="1"/>
    <col min="1795" max="1795" width="9.28515625" bestFit="1" customWidth="1"/>
    <col min="1796" max="1796" width="14.28515625" bestFit="1" customWidth="1"/>
    <col min="1797" max="1815" width="12.140625" customWidth="1"/>
    <col min="2049" max="2049" width="12.140625" customWidth="1"/>
    <col min="2050" max="2050" width="18.28515625" bestFit="1" customWidth="1"/>
    <col min="2051" max="2051" width="9.28515625" bestFit="1" customWidth="1"/>
    <col min="2052" max="2052" width="14.28515625" bestFit="1" customWidth="1"/>
    <col min="2053" max="2071" width="12.140625" customWidth="1"/>
    <col min="2305" max="2305" width="12.140625" customWidth="1"/>
    <col min="2306" max="2306" width="18.28515625" bestFit="1" customWidth="1"/>
    <col min="2307" max="2307" width="9.28515625" bestFit="1" customWidth="1"/>
    <col min="2308" max="2308" width="14.28515625" bestFit="1" customWidth="1"/>
    <col min="2309" max="2327" width="12.140625" customWidth="1"/>
    <col min="2561" max="2561" width="12.140625" customWidth="1"/>
    <col min="2562" max="2562" width="18.28515625" bestFit="1" customWidth="1"/>
    <col min="2563" max="2563" width="9.28515625" bestFit="1" customWidth="1"/>
    <col min="2564" max="2564" width="14.28515625" bestFit="1" customWidth="1"/>
    <col min="2565" max="2583" width="12.140625" customWidth="1"/>
    <col min="2817" max="2817" width="12.140625" customWidth="1"/>
    <col min="2818" max="2818" width="18.28515625" bestFit="1" customWidth="1"/>
    <col min="2819" max="2819" width="9.28515625" bestFit="1" customWidth="1"/>
    <col min="2820" max="2820" width="14.28515625" bestFit="1" customWidth="1"/>
    <col min="2821" max="2839" width="12.140625" customWidth="1"/>
    <col min="3073" max="3073" width="12.140625" customWidth="1"/>
    <col min="3074" max="3074" width="18.28515625" bestFit="1" customWidth="1"/>
    <col min="3075" max="3075" width="9.28515625" bestFit="1" customWidth="1"/>
    <col min="3076" max="3076" width="14.28515625" bestFit="1" customWidth="1"/>
    <col min="3077" max="3095" width="12.140625" customWidth="1"/>
    <col min="3329" max="3329" width="12.140625" customWidth="1"/>
    <col min="3330" max="3330" width="18.28515625" bestFit="1" customWidth="1"/>
    <col min="3331" max="3331" width="9.28515625" bestFit="1" customWidth="1"/>
    <col min="3332" max="3332" width="14.28515625" bestFit="1" customWidth="1"/>
    <col min="3333" max="3351" width="12.140625" customWidth="1"/>
    <col min="3585" max="3585" width="12.140625" customWidth="1"/>
    <col min="3586" max="3586" width="18.28515625" bestFit="1" customWidth="1"/>
    <col min="3587" max="3587" width="9.28515625" bestFit="1" customWidth="1"/>
    <col min="3588" max="3588" width="14.28515625" bestFit="1" customWidth="1"/>
    <col min="3589" max="3607" width="12.140625" customWidth="1"/>
    <col min="3841" max="3841" width="12.140625" customWidth="1"/>
    <col min="3842" max="3842" width="18.28515625" bestFit="1" customWidth="1"/>
    <col min="3843" max="3843" width="9.28515625" bestFit="1" customWidth="1"/>
    <col min="3844" max="3844" width="14.28515625" bestFit="1" customWidth="1"/>
    <col min="3845" max="3863" width="12.140625" customWidth="1"/>
    <col min="4097" max="4097" width="12.140625" customWidth="1"/>
    <col min="4098" max="4098" width="18.28515625" bestFit="1" customWidth="1"/>
    <col min="4099" max="4099" width="9.28515625" bestFit="1" customWidth="1"/>
    <col min="4100" max="4100" width="14.28515625" bestFit="1" customWidth="1"/>
    <col min="4101" max="4119" width="12.140625" customWidth="1"/>
    <col min="4353" max="4353" width="12.140625" customWidth="1"/>
    <col min="4354" max="4354" width="18.28515625" bestFit="1" customWidth="1"/>
    <col min="4355" max="4355" width="9.28515625" bestFit="1" customWidth="1"/>
    <col min="4356" max="4356" width="14.28515625" bestFit="1" customWidth="1"/>
    <col min="4357" max="4375" width="12.140625" customWidth="1"/>
    <col min="4609" max="4609" width="12.140625" customWidth="1"/>
    <col min="4610" max="4610" width="18.28515625" bestFit="1" customWidth="1"/>
    <col min="4611" max="4611" width="9.28515625" bestFit="1" customWidth="1"/>
    <col min="4612" max="4612" width="14.28515625" bestFit="1" customWidth="1"/>
    <col min="4613" max="4631" width="12.140625" customWidth="1"/>
    <col min="4865" max="4865" width="12.140625" customWidth="1"/>
    <col min="4866" max="4866" width="18.28515625" bestFit="1" customWidth="1"/>
    <col min="4867" max="4867" width="9.28515625" bestFit="1" customWidth="1"/>
    <col min="4868" max="4868" width="14.28515625" bestFit="1" customWidth="1"/>
    <col min="4869" max="4887" width="12.140625" customWidth="1"/>
    <col min="5121" max="5121" width="12.140625" customWidth="1"/>
    <col min="5122" max="5122" width="18.28515625" bestFit="1" customWidth="1"/>
    <col min="5123" max="5123" width="9.28515625" bestFit="1" customWidth="1"/>
    <col min="5124" max="5124" width="14.28515625" bestFit="1" customWidth="1"/>
    <col min="5125" max="5143" width="12.140625" customWidth="1"/>
    <col min="5377" max="5377" width="12.140625" customWidth="1"/>
    <col min="5378" max="5378" width="18.28515625" bestFit="1" customWidth="1"/>
    <col min="5379" max="5379" width="9.28515625" bestFit="1" customWidth="1"/>
    <col min="5380" max="5380" width="14.28515625" bestFit="1" customWidth="1"/>
    <col min="5381" max="5399" width="12.140625" customWidth="1"/>
    <col min="5633" max="5633" width="12.140625" customWidth="1"/>
    <col min="5634" max="5634" width="18.28515625" bestFit="1" customWidth="1"/>
    <col min="5635" max="5635" width="9.28515625" bestFit="1" customWidth="1"/>
    <col min="5636" max="5636" width="14.28515625" bestFit="1" customWidth="1"/>
    <col min="5637" max="5655" width="12.140625" customWidth="1"/>
    <col min="5889" max="5889" width="12.140625" customWidth="1"/>
    <col min="5890" max="5890" width="18.28515625" bestFit="1" customWidth="1"/>
    <col min="5891" max="5891" width="9.28515625" bestFit="1" customWidth="1"/>
    <col min="5892" max="5892" width="14.28515625" bestFit="1" customWidth="1"/>
    <col min="5893" max="5911" width="12.140625" customWidth="1"/>
    <col min="6145" max="6145" width="12.140625" customWidth="1"/>
    <col min="6146" max="6146" width="18.28515625" bestFit="1" customWidth="1"/>
    <col min="6147" max="6147" width="9.28515625" bestFit="1" customWidth="1"/>
    <col min="6148" max="6148" width="14.28515625" bestFit="1" customWidth="1"/>
    <col min="6149" max="6167" width="12.140625" customWidth="1"/>
    <col min="6401" max="6401" width="12.140625" customWidth="1"/>
    <col min="6402" max="6402" width="18.28515625" bestFit="1" customWidth="1"/>
    <col min="6403" max="6403" width="9.28515625" bestFit="1" customWidth="1"/>
    <col min="6404" max="6404" width="14.28515625" bestFit="1" customWidth="1"/>
    <col min="6405" max="6423" width="12.140625" customWidth="1"/>
    <col min="6657" max="6657" width="12.140625" customWidth="1"/>
    <col min="6658" max="6658" width="18.28515625" bestFit="1" customWidth="1"/>
    <col min="6659" max="6659" width="9.28515625" bestFit="1" customWidth="1"/>
    <col min="6660" max="6660" width="14.28515625" bestFit="1" customWidth="1"/>
    <col min="6661" max="6679" width="12.140625" customWidth="1"/>
    <col min="6913" max="6913" width="12.140625" customWidth="1"/>
    <col min="6914" max="6914" width="18.28515625" bestFit="1" customWidth="1"/>
    <col min="6915" max="6915" width="9.28515625" bestFit="1" customWidth="1"/>
    <col min="6916" max="6916" width="14.28515625" bestFit="1" customWidth="1"/>
    <col min="6917" max="6935" width="12.140625" customWidth="1"/>
    <col min="7169" max="7169" width="12.140625" customWidth="1"/>
    <col min="7170" max="7170" width="18.28515625" bestFit="1" customWidth="1"/>
    <col min="7171" max="7171" width="9.28515625" bestFit="1" customWidth="1"/>
    <col min="7172" max="7172" width="14.28515625" bestFit="1" customWidth="1"/>
    <col min="7173" max="7191" width="12.140625" customWidth="1"/>
    <col min="7425" max="7425" width="12.140625" customWidth="1"/>
    <col min="7426" max="7426" width="18.28515625" bestFit="1" customWidth="1"/>
    <col min="7427" max="7427" width="9.28515625" bestFit="1" customWidth="1"/>
    <col min="7428" max="7428" width="14.28515625" bestFit="1" customWidth="1"/>
    <col min="7429" max="7447" width="12.140625" customWidth="1"/>
    <col min="7681" max="7681" width="12.140625" customWidth="1"/>
    <col min="7682" max="7682" width="18.28515625" bestFit="1" customWidth="1"/>
    <col min="7683" max="7683" width="9.28515625" bestFit="1" customWidth="1"/>
    <col min="7684" max="7684" width="14.28515625" bestFit="1" customWidth="1"/>
    <col min="7685" max="7703" width="12.140625" customWidth="1"/>
    <col min="7937" max="7937" width="12.140625" customWidth="1"/>
    <col min="7938" max="7938" width="18.28515625" bestFit="1" customWidth="1"/>
    <col min="7939" max="7939" width="9.28515625" bestFit="1" customWidth="1"/>
    <col min="7940" max="7940" width="14.28515625" bestFit="1" customWidth="1"/>
    <col min="7941" max="7959" width="12.140625" customWidth="1"/>
    <col min="8193" max="8193" width="12.140625" customWidth="1"/>
    <col min="8194" max="8194" width="18.28515625" bestFit="1" customWidth="1"/>
    <col min="8195" max="8195" width="9.28515625" bestFit="1" customWidth="1"/>
    <col min="8196" max="8196" width="14.28515625" bestFit="1" customWidth="1"/>
    <col min="8197" max="8215" width="12.140625" customWidth="1"/>
    <col min="8449" max="8449" width="12.140625" customWidth="1"/>
    <col min="8450" max="8450" width="18.28515625" bestFit="1" customWidth="1"/>
    <col min="8451" max="8451" width="9.28515625" bestFit="1" customWidth="1"/>
    <col min="8452" max="8452" width="14.28515625" bestFit="1" customWidth="1"/>
    <col min="8453" max="8471" width="12.140625" customWidth="1"/>
    <col min="8705" max="8705" width="12.140625" customWidth="1"/>
    <col min="8706" max="8706" width="18.28515625" bestFit="1" customWidth="1"/>
    <col min="8707" max="8707" width="9.28515625" bestFit="1" customWidth="1"/>
    <col min="8708" max="8708" width="14.28515625" bestFit="1" customWidth="1"/>
    <col min="8709" max="8727" width="12.140625" customWidth="1"/>
    <col min="8961" max="8961" width="12.140625" customWidth="1"/>
    <col min="8962" max="8962" width="18.28515625" bestFit="1" customWidth="1"/>
    <col min="8963" max="8963" width="9.28515625" bestFit="1" customWidth="1"/>
    <col min="8964" max="8964" width="14.28515625" bestFit="1" customWidth="1"/>
    <col min="8965" max="8983" width="12.140625" customWidth="1"/>
    <col min="9217" max="9217" width="12.140625" customWidth="1"/>
    <col min="9218" max="9218" width="18.28515625" bestFit="1" customWidth="1"/>
    <col min="9219" max="9219" width="9.28515625" bestFit="1" customWidth="1"/>
    <col min="9220" max="9220" width="14.28515625" bestFit="1" customWidth="1"/>
    <col min="9221" max="9239" width="12.140625" customWidth="1"/>
    <col min="9473" max="9473" width="12.140625" customWidth="1"/>
    <col min="9474" max="9474" width="18.28515625" bestFit="1" customWidth="1"/>
    <col min="9475" max="9475" width="9.28515625" bestFit="1" customWidth="1"/>
    <col min="9476" max="9476" width="14.28515625" bestFit="1" customWidth="1"/>
    <col min="9477" max="9495" width="12.140625" customWidth="1"/>
    <col min="9729" max="9729" width="12.140625" customWidth="1"/>
    <col min="9730" max="9730" width="18.28515625" bestFit="1" customWidth="1"/>
    <col min="9731" max="9731" width="9.28515625" bestFit="1" customWidth="1"/>
    <col min="9732" max="9732" width="14.28515625" bestFit="1" customWidth="1"/>
    <col min="9733" max="9751" width="12.140625" customWidth="1"/>
    <col min="9985" max="9985" width="12.140625" customWidth="1"/>
    <col min="9986" max="9986" width="18.28515625" bestFit="1" customWidth="1"/>
    <col min="9987" max="9987" width="9.28515625" bestFit="1" customWidth="1"/>
    <col min="9988" max="9988" width="14.28515625" bestFit="1" customWidth="1"/>
    <col min="9989" max="10007" width="12.140625" customWidth="1"/>
    <col min="10241" max="10241" width="12.140625" customWidth="1"/>
    <col min="10242" max="10242" width="18.28515625" bestFit="1" customWidth="1"/>
    <col min="10243" max="10243" width="9.28515625" bestFit="1" customWidth="1"/>
    <col min="10244" max="10244" width="14.28515625" bestFit="1" customWidth="1"/>
    <col min="10245" max="10263" width="12.140625" customWidth="1"/>
    <col min="10497" max="10497" width="12.140625" customWidth="1"/>
    <col min="10498" max="10498" width="18.28515625" bestFit="1" customWidth="1"/>
    <col min="10499" max="10499" width="9.28515625" bestFit="1" customWidth="1"/>
    <col min="10500" max="10500" width="14.28515625" bestFit="1" customWidth="1"/>
    <col min="10501" max="10519" width="12.140625" customWidth="1"/>
    <col min="10753" max="10753" width="12.140625" customWidth="1"/>
    <col min="10754" max="10754" width="18.28515625" bestFit="1" customWidth="1"/>
    <col min="10755" max="10755" width="9.28515625" bestFit="1" customWidth="1"/>
    <col min="10756" max="10756" width="14.28515625" bestFit="1" customWidth="1"/>
    <col min="10757" max="10775" width="12.140625" customWidth="1"/>
    <col min="11009" max="11009" width="12.140625" customWidth="1"/>
    <col min="11010" max="11010" width="18.28515625" bestFit="1" customWidth="1"/>
    <col min="11011" max="11011" width="9.28515625" bestFit="1" customWidth="1"/>
    <col min="11012" max="11012" width="14.28515625" bestFit="1" customWidth="1"/>
    <col min="11013" max="11031" width="12.140625" customWidth="1"/>
    <col min="11265" max="11265" width="12.140625" customWidth="1"/>
    <col min="11266" max="11266" width="18.28515625" bestFit="1" customWidth="1"/>
    <col min="11267" max="11267" width="9.28515625" bestFit="1" customWidth="1"/>
    <col min="11268" max="11268" width="14.28515625" bestFit="1" customWidth="1"/>
    <col min="11269" max="11287" width="12.140625" customWidth="1"/>
    <col min="11521" max="11521" width="12.140625" customWidth="1"/>
    <col min="11522" max="11522" width="18.28515625" bestFit="1" customWidth="1"/>
    <col min="11523" max="11523" width="9.28515625" bestFit="1" customWidth="1"/>
    <col min="11524" max="11524" width="14.28515625" bestFit="1" customWidth="1"/>
    <col min="11525" max="11543" width="12.140625" customWidth="1"/>
    <col min="11777" max="11777" width="12.140625" customWidth="1"/>
    <col min="11778" max="11778" width="18.28515625" bestFit="1" customWidth="1"/>
    <col min="11779" max="11779" width="9.28515625" bestFit="1" customWidth="1"/>
    <col min="11780" max="11780" width="14.28515625" bestFit="1" customWidth="1"/>
    <col min="11781" max="11799" width="12.140625" customWidth="1"/>
    <col min="12033" max="12033" width="12.140625" customWidth="1"/>
    <col min="12034" max="12034" width="18.28515625" bestFit="1" customWidth="1"/>
    <col min="12035" max="12035" width="9.28515625" bestFit="1" customWidth="1"/>
    <col min="12036" max="12036" width="14.28515625" bestFit="1" customWidth="1"/>
    <col min="12037" max="12055" width="12.140625" customWidth="1"/>
    <col min="12289" max="12289" width="12.140625" customWidth="1"/>
    <col min="12290" max="12290" width="18.28515625" bestFit="1" customWidth="1"/>
    <col min="12291" max="12291" width="9.28515625" bestFit="1" customWidth="1"/>
    <col min="12292" max="12292" width="14.28515625" bestFit="1" customWidth="1"/>
    <col min="12293" max="12311" width="12.140625" customWidth="1"/>
    <col min="12545" max="12545" width="12.140625" customWidth="1"/>
    <col min="12546" max="12546" width="18.28515625" bestFit="1" customWidth="1"/>
    <col min="12547" max="12547" width="9.28515625" bestFit="1" customWidth="1"/>
    <col min="12548" max="12548" width="14.28515625" bestFit="1" customWidth="1"/>
    <col min="12549" max="12567" width="12.140625" customWidth="1"/>
    <col min="12801" max="12801" width="12.140625" customWidth="1"/>
    <col min="12802" max="12802" width="18.28515625" bestFit="1" customWidth="1"/>
    <col min="12803" max="12803" width="9.28515625" bestFit="1" customWidth="1"/>
    <col min="12804" max="12804" width="14.28515625" bestFit="1" customWidth="1"/>
    <col min="12805" max="12823" width="12.140625" customWidth="1"/>
    <col min="13057" max="13057" width="12.140625" customWidth="1"/>
    <col min="13058" max="13058" width="18.28515625" bestFit="1" customWidth="1"/>
    <col min="13059" max="13059" width="9.28515625" bestFit="1" customWidth="1"/>
    <col min="13060" max="13060" width="14.28515625" bestFit="1" customWidth="1"/>
    <col min="13061" max="13079" width="12.140625" customWidth="1"/>
    <col min="13313" max="13313" width="12.140625" customWidth="1"/>
    <col min="13314" max="13314" width="18.28515625" bestFit="1" customWidth="1"/>
    <col min="13315" max="13315" width="9.28515625" bestFit="1" customWidth="1"/>
    <col min="13316" max="13316" width="14.28515625" bestFit="1" customWidth="1"/>
    <col min="13317" max="13335" width="12.140625" customWidth="1"/>
    <col min="13569" max="13569" width="12.140625" customWidth="1"/>
    <col min="13570" max="13570" width="18.28515625" bestFit="1" customWidth="1"/>
    <col min="13571" max="13571" width="9.28515625" bestFit="1" customWidth="1"/>
    <col min="13572" max="13572" width="14.28515625" bestFit="1" customWidth="1"/>
    <col min="13573" max="13591" width="12.140625" customWidth="1"/>
    <col min="13825" max="13825" width="12.140625" customWidth="1"/>
    <col min="13826" max="13826" width="18.28515625" bestFit="1" customWidth="1"/>
    <col min="13827" max="13827" width="9.28515625" bestFit="1" customWidth="1"/>
    <col min="13828" max="13828" width="14.28515625" bestFit="1" customWidth="1"/>
    <col min="13829" max="13847" width="12.140625" customWidth="1"/>
    <col min="14081" max="14081" width="12.140625" customWidth="1"/>
    <col min="14082" max="14082" width="18.28515625" bestFit="1" customWidth="1"/>
    <col min="14083" max="14083" width="9.28515625" bestFit="1" customWidth="1"/>
    <col min="14084" max="14084" width="14.28515625" bestFit="1" customWidth="1"/>
    <col min="14085" max="14103" width="12.140625" customWidth="1"/>
    <col min="14337" max="14337" width="12.140625" customWidth="1"/>
    <col min="14338" max="14338" width="18.28515625" bestFit="1" customWidth="1"/>
    <col min="14339" max="14339" width="9.28515625" bestFit="1" customWidth="1"/>
    <col min="14340" max="14340" width="14.28515625" bestFit="1" customWidth="1"/>
    <col min="14341" max="14359" width="12.140625" customWidth="1"/>
    <col min="14593" max="14593" width="12.140625" customWidth="1"/>
    <col min="14594" max="14594" width="18.28515625" bestFit="1" customWidth="1"/>
    <col min="14595" max="14595" width="9.28515625" bestFit="1" customWidth="1"/>
    <col min="14596" max="14596" width="14.28515625" bestFit="1" customWidth="1"/>
    <col min="14597" max="14615" width="12.140625" customWidth="1"/>
    <col min="14849" max="14849" width="12.140625" customWidth="1"/>
    <col min="14850" max="14850" width="18.28515625" bestFit="1" customWidth="1"/>
    <col min="14851" max="14851" width="9.28515625" bestFit="1" customWidth="1"/>
    <col min="14852" max="14852" width="14.28515625" bestFit="1" customWidth="1"/>
    <col min="14853" max="14871" width="12.140625" customWidth="1"/>
    <col min="15105" max="15105" width="12.140625" customWidth="1"/>
    <col min="15106" max="15106" width="18.28515625" bestFit="1" customWidth="1"/>
    <col min="15107" max="15107" width="9.28515625" bestFit="1" customWidth="1"/>
    <col min="15108" max="15108" width="14.28515625" bestFit="1" customWidth="1"/>
    <col min="15109" max="15127" width="12.140625" customWidth="1"/>
    <col min="15361" max="15361" width="12.140625" customWidth="1"/>
    <col min="15362" max="15362" width="18.28515625" bestFit="1" customWidth="1"/>
    <col min="15363" max="15363" width="9.28515625" bestFit="1" customWidth="1"/>
    <col min="15364" max="15364" width="14.28515625" bestFit="1" customWidth="1"/>
    <col min="15365" max="15383" width="12.140625" customWidth="1"/>
    <col min="15617" max="15617" width="12.140625" customWidth="1"/>
    <col min="15618" max="15618" width="18.28515625" bestFit="1" customWidth="1"/>
    <col min="15619" max="15619" width="9.28515625" bestFit="1" customWidth="1"/>
    <col min="15620" max="15620" width="14.28515625" bestFit="1" customWidth="1"/>
    <col min="15621" max="15639" width="12.140625" customWidth="1"/>
    <col min="15873" max="15873" width="12.140625" customWidth="1"/>
    <col min="15874" max="15874" width="18.28515625" bestFit="1" customWidth="1"/>
    <col min="15875" max="15875" width="9.28515625" bestFit="1" customWidth="1"/>
    <col min="15876" max="15876" width="14.28515625" bestFit="1" customWidth="1"/>
    <col min="15877" max="15895" width="12.140625" customWidth="1"/>
    <col min="16129" max="16129" width="12.140625" customWidth="1"/>
    <col min="16130" max="16130" width="18.28515625" bestFit="1" customWidth="1"/>
    <col min="16131" max="16131" width="9.28515625" bestFit="1" customWidth="1"/>
    <col min="16132" max="16132" width="14.28515625" bestFit="1" customWidth="1"/>
    <col min="16133" max="16151" width="12.140625" customWidth="1"/>
  </cols>
  <sheetData>
    <row r="1" spans="1:21" x14ac:dyDescent="0.45">
      <c r="A1" t="s">
        <v>553</v>
      </c>
    </row>
    <row r="2" spans="1:21" ht="15.4" x14ac:dyDescent="0.45">
      <c r="K2" s="60"/>
    </row>
    <row r="3" spans="1:21" ht="42.75" x14ac:dyDescent="0.45">
      <c r="B3" t="s">
        <v>499</v>
      </c>
      <c r="C3" s="49" t="s">
        <v>501</v>
      </c>
    </row>
    <row r="4" spans="1:21" x14ac:dyDescent="0.45">
      <c r="A4" t="s">
        <v>500</v>
      </c>
      <c r="B4">
        <v>26</v>
      </c>
      <c r="C4">
        <v>22</v>
      </c>
    </row>
    <row r="5" spans="1:21" x14ac:dyDescent="0.45">
      <c r="A5" t="s">
        <v>502</v>
      </c>
      <c r="B5">
        <v>11</v>
      </c>
      <c r="C5">
        <v>1</v>
      </c>
    </row>
    <row r="6" spans="1:21" x14ac:dyDescent="0.45">
      <c r="A6" t="s">
        <v>503</v>
      </c>
      <c r="B6">
        <v>10</v>
      </c>
      <c r="C6">
        <v>1</v>
      </c>
    </row>
    <row r="7" spans="1:21" x14ac:dyDescent="0.45">
      <c r="A7" t="s">
        <v>411</v>
      </c>
      <c r="B7">
        <f ca="1">SUM(B4:B11)</f>
        <v>47</v>
      </c>
      <c r="C7">
        <f ca="1">SUM(C5:C11)</f>
        <v>2</v>
      </c>
      <c r="Q7" s="49"/>
      <c r="U7" s="49"/>
    </row>
    <row r="8" spans="1:21" x14ac:dyDescent="0.45">
      <c r="A8" s="49"/>
    </row>
    <row r="10" spans="1:21" x14ac:dyDescent="0.45">
      <c r="Q10" s="49"/>
      <c r="U10" s="49"/>
    </row>
    <row r="11" spans="1:21" x14ac:dyDescent="0.45">
      <c r="A11" s="49"/>
    </row>
    <row r="13" spans="1:21" x14ac:dyDescent="0.45">
      <c r="Q13" s="49"/>
      <c r="U13" s="49"/>
    </row>
    <row r="42" spans="2:23" x14ac:dyDescent="0.45">
      <c r="C42" s="61"/>
      <c r="D42" s="61"/>
      <c r="R42" s="61"/>
      <c r="S42" s="61"/>
      <c r="V42" s="61"/>
      <c r="W42" s="61"/>
    </row>
    <row r="43" spans="2:23" x14ac:dyDescent="0.45">
      <c r="B43" s="49"/>
      <c r="C43" s="61"/>
      <c r="D43" s="61"/>
      <c r="Q43" s="49"/>
      <c r="R43" s="61"/>
      <c r="S43" s="61"/>
      <c r="U43" s="49"/>
      <c r="V43" s="61"/>
      <c r="W43" s="61"/>
    </row>
    <row r="44" spans="2:23" x14ac:dyDescent="0.45">
      <c r="C44" s="61"/>
      <c r="D44" s="61"/>
      <c r="R44" s="61"/>
      <c r="S44" s="61"/>
      <c r="V44" s="61"/>
      <c r="W44" s="61"/>
    </row>
    <row r="45" spans="2:23" x14ac:dyDescent="0.45">
      <c r="C45" s="61"/>
      <c r="D45" s="61"/>
      <c r="R45" s="61"/>
      <c r="S45" s="61"/>
      <c r="V45" s="61"/>
      <c r="W45" s="61"/>
    </row>
    <row r="46" spans="2:23" x14ac:dyDescent="0.45">
      <c r="B46" s="49"/>
      <c r="C46" s="61"/>
      <c r="D46" s="61"/>
      <c r="Q46" s="49"/>
      <c r="R46" s="61"/>
      <c r="S46" s="61"/>
      <c r="U46" s="49"/>
      <c r="V46" s="61"/>
      <c r="W46" s="61"/>
    </row>
    <row r="47" spans="2:23" x14ac:dyDescent="0.45">
      <c r="C47" s="61"/>
      <c r="D47" s="61"/>
      <c r="R47" s="61"/>
      <c r="S47" s="61"/>
      <c r="V47" s="61"/>
      <c r="W47" s="61"/>
    </row>
    <row r="48" spans="2:23" x14ac:dyDescent="0.45">
      <c r="C48" s="61"/>
      <c r="D48" s="61"/>
      <c r="R48" s="61"/>
      <c r="S48" s="61"/>
      <c r="V48" s="61"/>
      <c r="W48" s="61"/>
    </row>
    <row r="49" spans="2:23" x14ac:dyDescent="0.45">
      <c r="B49" s="49"/>
      <c r="C49" s="61"/>
      <c r="D49" s="61"/>
      <c r="Q49" s="49"/>
      <c r="R49" s="61"/>
      <c r="S49" s="61"/>
      <c r="U49" s="49"/>
      <c r="V49" s="61"/>
      <c r="W49" s="61"/>
    </row>
    <row r="50" spans="2:23" x14ac:dyDescent="0.45">
      <c r="C50" s="61"/>
      <c r="D50" s="61"/>
      <c r="R50" s="61"/>
      <c r="S50" s="61"/>
      <c r="V50" s="61"/>
      <c r="W50" s="61"/>
    </row>
  </sheetData>
  <pageMargins left="0.75" right="0.75" top="1" bottom="1" header="0.5" footer="0.5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7CBFA-054B-494F-A59D-91A601DA300F}">
  <sheetPr>
    <tabColor rgb="FF92D050"/>
  </sheetPr>
  <dimension ref="A1:B5"/>
  <sheetViews>
    <sheetView workbookViewId="0"/>
  </sheetViews>
  <sheetFormatPr baseColWidth="10" defaultRowHeight="14.25" x14ac:dyDescent="0.45"/>
  <cols>
    <col min="1" max="1" width="53.5703125" bestFit="1" customWidth="1"/>
  </cols>
  <sheetData>
    <row r="1" spans="1:2" x14ac:dyDescent="0.45">
      <c r="A1" t="s">
        <v>555</v>
      </c>
    </row>
    <row r="3" spans="1:2" x14ac:dyDescent="0.45">
      <c r="A3" t="s">
        <v>504</v>
      </c>
      <c r="B3">
        <v>37</v>
      </c>
    </row>
    <row r="4" spans="1:2" x14ac:dyDescent="0.45">
      <c r="A4" t="s">
        <v>505</v>
      </c>
      <c r="B4">
        <v>2</v>
      </c>
    </row>
    <row r="5" spans="1:2" x14ac:dyDescent="0.45">
      <c r="A5" t="s">
        <v>506</v>
      </c>
      <c r="B5">
        <v>8</v>
      </c>
    </row>
  </sheetData>
  <pageMargins left="0.7" right="0.7" top="0.78740157499999996" bottom="0.78740157499999996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C079-014E-4AED-A53F-CEAF513C2058}">
  <sheetPr>
    <tabColor rgb="FF92D050"/>
  </sheetPr>
  <dimension ref="A1:M3"/>
  <sheetViews>
    <sheetView topLeftCell="A9" workbookViewId="0"/>
  </sheetViews>
  <sheetFormatPr baseColWidth="10" defaultColWidth="12.5703125" defaultRowHeight="14.25" x14ac:dyDescent="0.45"/>
  <cols>
    <col min="1" max="1" width="43.85546875" bestFit="1" customWidth="1"/>
  </cols>
  <sheetData>
    <row r="1" spans="1:13" x14ac:dyDescent="0.45">
      <c r="A1" t="s">
        <v>554</v>
      </c>
    </row>
    <row r="2" spans="1:13" x14ac:dyDescent="0.45">
      <c r="B2">
        <v>2014</v>
      </c>
      <c r="C2">
        <v>2015</v>
      </c>
      <c r="D2">
        <v>2016</v>
      </c>
      <c r="E2">
        <v>2017</v>
      </c>
      <c r="F2">
        <v>2018</v>
      </c>
      <c r="G2">
        <v>2019</v>
      </c>
      <c r="H2">
        <v>2020</v>
      </c>
      <c r="I2">
        <v>2021</v>
      </c>
      <c r="J2">
        <v>2022</v>
      </c>
      <c r="K2">
        <v>2023</v>
      </c>
      <c r="L2">
        <v>2024</v>
      </c>
      <c r="M2">
        <v>2025</v>
      </c>
    </row>
    <row r="3" spans="1:13" x14ac:dyDescent="0.45">
      <c r="A3" s="30" t="s">
        <v>498</v>
      </c>
      <c r="B3">
        <v>98</v>
      </c>
      <c r="C3">
        <v>98</v>
      </c>
      <c r="D3">
        <v>87</v>
      </c>
      <c r="E3">
        <v>119</v>
      </c>
      <c r="F3">
        <v>120</v>
      </c>
      <c r="G3">
        <v>131</v>
      </c>
      <c r="H3">
        <v>148</v>
      </c>
      <c r="I3">
        <v>141</v>
      </c>
      <c r="J3">
        <v>161</v>
      </c>
      <c r="K3">
        <v>145</v>
      </c>
      <c r="L3">
        <v>97</v>
      </c>
      <c r="M3">
        <v>69</v>
      </c>
    </row>
  </sheetData>
  <pageMargins left="0.7" right="0.7" top="0.78740157499999996" bottom="0.78740157499999996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C5"/>
  <sheetViews>
    <sheetView zoomScale="85" zoomScaleNormal="130" workbookViewId="0"/>
  </sheetViews>
  <sheetFormatPr baseColWidth="10" defaultColWidth="9.140625" defaultRowHeight="14.25" x14ac:dyDescent="0.45"/>
  <sheetData>
    <row r="1" spans="1:3" x14ac:dyDescent="0.45">
      <c r="A1" t="s">
        <v>556</v>
      </c>
    </row>
    <row r="3" spans="1:3" x14ac:dyDescent="0.45">
      <c r="B3" t="s">
        <v>290</v>
      </c>
      <c r="C3" t="s">
        <v>291</v>
      </c>
    </row>
    <row r="4" spans="1:3" x14ac:dyDescent="0.45">
      <c r="A4" t="s">
        <v>489</v>
      </c>
      <c r="B4">
        <v>47</v>
      </c>
      <c r="C4">
        <v>7</v>
      </c>
    </row>
    <row r="5" spans="1:3" x14ac:dyDescent="0.45">
      <c r="A5" t="s">
        <v>490</v>
      </c>
      <c r="B5">
        <v>0</v>
      </c>
      <c r="C5">
        <v>0</v>
      </c>
    </row>
  </sheetData>
  <pageMargins left="0.75" right="0.75" top="1" bottom="1" header="0.5" footer="0.5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F4"/>
  <sheetViews>
    <sheetView zoomScaleNormal="100" workbookViewId="0">
      <selection activeCell="C58" sqref="C58"/>
    </sheetView>
  </sheetViews>
  <sheetFormatPr baseColWidth="10" defaultColWidth="9.140625" defaultRowHeight="14.25" x14ac:dyDescent="0.45"/>
  <cols>
    <col min="1" max="1" width="20.28515625" customWidth="1"/>
    <col min="2" max="2" width="17.35546875" bestFit="1" customWidth="1"/>
    <col min="3" max="3" width="11" bestFit="1" customWidth="1"/>
    <col min="4" max="4" width="26.42578125" bestFit="1" customWidth="1"/>
    <col min="6" max="6" width="31.5" bestFit="1" customWidth="1"/>
  </cols>
  <sheetData>
    <row r="1" spans="1:6" x14ac:dyDescent="0.45">
      <c r="A1" t="s">
        <v>557</v>
      </c>
    </row>
    <row r="2" spans="1:6" x14ac:dyDescent="0.45">
      <c r="B2" s="90" t="s">
        <v>558</v>
      </c>
      <c r="C2" s="87" t="s">
        <v>507</v>
      </c>
      <c r="D2" s="88" t="s">
        <v>508</v>
      </c>
      <c r="E2" s="89" t="s">
        <v>509</v>
      </c>
      <c r="F2" s="91" t="s">
        <v>510</v>
      </c>
    </row>
    <row r="3" spans="1:6" x14ac:dyDescent="0.45">
      <c r="A3" t="s">
        <v>511</v>
      </c>
      <c r="B3">
        <v>100</v>
      </c>
      <c r="C3">
        <v>85</v>
      </c>
      <c r="D3">
        <v>50</v>
      </c>
      <c r="E3">
        <v>52</v>
      </c>
      <c r="F3">
        <v>38</v>
      </c>
    </row>
    <row r="4" spans="1:6" x14ac:dyDescent="0.45">
      <c r="A4" t="s">
        <v>559</v>
      </c>
      <c r="B4">
        <v>0</v>
      </c>
      <c r="C4">
        <v>15</v>
      </c>
      <c r="D4">
        <f>100-D3</f>
        <v>50</v>
      </c>
      <c r="E4">
        <f>100-E3</f>
        <v>48</v>
      </c>
      <c r="F4">
        <f>100-F3</f>
        <v>62</v>
      </c>
    </row>
  </sheetData>
  <pageMargins left="0.75" right="0.75" top="1" bottom="1" header="0.5" footer="0.5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B7"/>
  <sheetViews>
    <sheetView workbookViewId="0">
      <selection activeCell="B2" sqref="B2"/>
    </sheetView>
  </sheetViews>
  <sheetFormatPr baseColWidth="10" defaultColWidth="9.140625" defaultRowHeight="14.25" x14ac:dyDescent="0.45"/>
  <cols>
    <col min="1" max="1" width="29.5" customWidth="1"/>
    <col min="2" max="2" width="21.640625" customWidth="1"/>
  </cols>
  <sheetData>
    <row r="1" spans="1:2" ht="42.75" x14ac:dyDescent="0.45">
      <c r="A1" s="49" t="s">
        <v>565</v>
      </c>
    </row>
    <row r="3" spans="1:2" x14ac:dyDescent="0.45">
      <c r="B3" t="s">
        <v>560</v>
      </c>
    </row>
    <row r="4" spans="1:2" x14ac:dyDescent="0.45">
      <c r="A4" t="s">
        <v>561</v>
      </c>
      <c r="B4">
        <v>53.22</v>
      </c>
    </row>
    <row r="5" spans="1:2" x14ac:dyDescent="0.45">
      <c r="A5" t="s">
        <v>562</v>
      </c>
      <c r="B5">
        <v>27.75</v>
      </c>
    </row>
    <row r="6" spans="1:2" x14ac:dyDescent="0.45">
      <c r="A6" t="s">
        <v>563</v>
      </c>
      <c r="B6">
        <v>17.39</v>
      </c>
    </row>
    <row r="7" spans="1:2" x14ac:dyDescent="0.45">
      <c r="A7" t="s">
        <v>564</v>
      </c>
      <c r="B7">
        <v>1.64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56"/>
  <sheetViews>
    <sheetView workbookViewId="0">
      <selection activeCell="L57" sqref="L57"/>
    </sheetView>
  </sheetViews>
  <sheetFormatPr baseColWidth="10" defaultColWidth="9.140625" defaultRowHeight="14.25" x14ac:dyDescent="0.45"/>
  <sheetData>
    <row r="1" spans="1:9" ht="23.25" x14ac:dyDescent="0.45">
      <c r="A1" s="62" t="s">
        <v>516</v>
      </c>
      <c r="I1" s="3"/>
    </row>
    <row r="3" spans="1:9" x14ac:dyDescent="0.45">
      <c r="A3" t="s">
        <v>47</v>
      </c>
      <c r="B3" t="s">
        <v>48</v>
      </c>
      <c r="C3" t="s">
        <v>49</v>
      </c>
    </row>
    <row r="4" spans="1:9" x14ac:dyDescent="0.45">
      <c r="A4" t="s">
        <v>94</v>
      </c>
      <c r="B4">
        <v>-3.5</v>
      </c>
      <c r="C4">
        <v>-2.2999999999999998</v>
      </c>
    </row>
    <row r="5" spans="1:9" x14ac:dyDescent="0.45">
      <c r="A5" t="s">
        <v>95</v>
      </c>
      <c r="B5">
        <v>-3.1</v>
      </c>
      <c r="C5">
        <v>-2</v>
      </c>
    </row>
    <row r="6" spans="1:9" x14ac:dyDescent="0.45">
      <c r="A6" t="s">
        <v>96</v>
      </c>
      <c r="B6">
        <v>-3</v>
      </c>
      <c r="C6">
        <v>-1.4</v>
      </c>
    </row>
    <row r="7" spans="1:9" x14ac:dyDescent="0.45">
      <c r="A7" t="s">
        <v>97</v>
      </c>
      <c r="B7">
        <v>-2.7</v>
      </c>
      <c r="C7">
        <v>-2.2999999999999998</v>
      </c>
    </row>
    <row r="8" spans="1:9" x14ac:dyDescent="0.45">
      <c r="A8" t="s">
        <v>98</v>
      </c>
      <c r="B8">
        <v>-2.5</v>
      </c>
      <c r="C8">
        <v>-2.2000000000000002</v>
      </c>
    </row>
    <row r="9" spans="1:9" x14ac:dyDescent="0.45">
      <c r="A9" t="s">
        <v>99</v>
      </c>
      <c r="B9">
        <v>-2.5</v>
      </c>
      <c r="C9">
        <v>-1.7</v>
      </c>
    </row>
    <row r="10" spans="1:9" x14ac:dyDescent="0.45">
      <c r="A10" t="s">
        <v>100</v>
      </c>
      <c r="B10">
        <v>-2.4</v>
      </c>
      <c r="C10">
        <v>-0.8</v>
      </c>
    </row>
    <row r="11" spans="1:9" x14ac:dyDescent="0.45">
      <c r="A11" t="s">
        <v>101</v>
      </c>
      <c r="B11">
        <v>-2.4</v>
      </c>
      <c r="C11">
        <v>-3</v>
      </c>
    </row>
    <row r="12" spans="1:9" x14ac:dyDescent="0.45">
      <c r="A12" t="s">
        <v>50</v>
      </c>
      <c r="B12">
        <v>-2.2000000000000002</v>
      </c>
      <c r="C12">
        <v>-1.4</v>
      </c>
    </row>
    <row r="13" spans="1:9" x14ac:dyDescent="0.45">
      <c r="A13" t="s">
        <v>51</v>
      </c>
      <c r="B13">
        <v>-2</v>
      </c>
      <c r="C13">
        <v>-0.5</v>
      </c>
    </row>
    <row r="14" spans="1:9" x14ac:dyDescent="0.45">
      <c r="A14" t="s">
        <v>52</v>
      </c>
      <c r="B14">
        <v>-1.6</v>
      </c>
      <c r="C14">
        <v>-0.5</v>
      </c>
    </row>
    <row r="15" spans="1:9" x14ac:dyDescent="0.45">
      <c r="A15" t="s">
        <v>53</v>
      </c>
      <c r="B15">
        <v>-1.8</v>
      </c>
      <c r="C15">
        <v>0.5</v>
      </c>
    </row>
    <row r="16" spans="1:9" x14ac:dyDescent="0.45">
      <c r="A16" t="s">
        <v>54</v>
      </c>
      <c r="B16">
        <v>-1.6</v>
      </c>
      <c r="C16">
        <v>-1.5</v>
      </c>
    </row>
    <row r="17" spans="1:3" x14ac:dyDescent="0.45">
      <c r="A17" t="s">
        <v>55</v>
      </c>
      <c r="B17">
        <v>-1.4</v>
      </c>
      <c r="C17">
        <v>-0.9</v>
      </c>
    </row>
    <row r="18" spans="1:3" x14ac:dyDescent="0.45">
      <c r="A18" t="s">
        <v>56</v>
      </c>
      <c r="B18">
        <v>-1.6</v>
      </c>
      <c r="C18">
        <v>-1.1000000000000001</v>
      </c>
    </row>
    <row r="19" spans="1:3" x14ac:dyDescent="0.45">
      <c r="A19" t="s">
        <v>57</v>
      </c>
      <c r="B19">
        <v>-0.9</v>
      </c>
      <c r="C19">
        <v>-2.2000000000000002</v>
      </c>
    </row>
    <row r="20" spans="1:3" x14ac:dyDescent="0.45">
      <c r="A20" t="s">
        <v>58</v>
      </c>
      <c r="B20">
        <v>-0.9</v>
      </c>
      <c r="C20">
        <v>-0.4</v>
      </c>
    </row>
    <row r="21" spans="1:3" x14ac:dyDescent="0.45">
      <c r="A21" t="s">
        <v>59</v>
      </c>
      <c r="B21">
        <v>-1.3</v>
      </c>
      <c r="C21">
        <v>-1.7</v>
      </c>
    </row>
    <row r="22" spans="1:3" x14ac:dyDescent="0.45">
      <c r="A22" t="s">
        <v>60</v>
      </c>
      <c r="B22">
        <v>-0.8</v>
      </c>
      <c r="C22">
        <v>-0.4</v>
      </c>
    </row>
    <row r="23" spans="1:3" x14ac:dyDescent="0.45">
      <c r="A23" t="s">
        <v>61</v>
      </c>
      <c r="B23">
        <v>-0.5</v>
      </c>
      <c r="C23">
        <v>-0.6</v>
      </c>
    </row>
    <row r="24" spans="1:3" x14ac:dyDescent="0.45">
      <c r="A24" t="s">
        <v>62</v>
      </c>
      <c r="B24">
        <v>-0.2</v>
      </c>
      <c r="C24">
        <v>0.6</v>
      </c>
    </row>
    <row r="25" spans="1:3" x14ac:dyDescent="0.45">
      <c r="A25" t="s">
        <v>63</v>
      </c>
      <c r="B25">
        <v>-0.1</v>
      </c>
      <c r="C25">
        <v>0.2</v>
      </c>
    </row>
    <row r="26" spans="1:3" x14ac:dyDescent="0.45">
      <c r="A26" t="s">
        <v>64</v>
      </c>
      <c r="B26">
        <v>-0.5</v>
      </c>
      <c r="C26">
        <v>0</v>
      </c>
    </row>
    <row r="27" spans="1:3" x14ac:dyDescent="0.45">
      <c r="A27" t="s">
        <v>65</v>
      </c>
      <c r="B27">
        <v>-0.7</v>
      </c>
      <c r="C27">
        <v>0</v>
      </c>
    </row>
    <row r="28" spans="1:3" x14ac:dyDescent="0.45">
      <c r="A28" t="s">
        <v>66</v>
      </c>
      <c r="B28">
        <v>-0.2</v>
      </c>
      <c r="C28">
        <v>0.5</v>
      </c>
    </row>
    <row r="29" spans="1:3" x14ac:dyDescent="0.45">
      <c r="A29" t="s">
        <v>67</v>
      </c>
      <c r="B29">
        <v>-0.3</v>
      </c>
      <c r="C29">
        <v>0.7</v>
      </c>
    </row>
    <row r="30" spans="1:3" x14ac:dyDescent="0.45">
      <c r="A30" t="s">
        <v>68</v>
      </c>
      <c r="B30">
        <v>-0.7</v>
      </c>
      <c r="C30">
        <v>0.1</v>
      </c>
    </row>
    <row r="31" spans="1:3" x14ac:dyDescent="0.45">
      <c r="A31" t="s">
        <v>69</v>
      </c>
      <c r="B31">
        <v>-0.7</v>
      </c>
      <c r="C31">
        <v>0.8</v>
      </c>
    </row>
    <row r="32" spans="1:3" x14ac:dyDescent="0.45">
      <c r="A32" t="s">
        <v>70</v>
      </c>
      <c r="B32">
        <v>-2.8</v>
      </c>
      <c r="C32">
        <v>0.5</v>
      </c>
    </row>
    <row r="33" spans="1:3" x14ac:dyDescent="0.45">
      <c r="A33" t="s">
        <v>71</v>
      </c>
      <c r="B33">
        <v>-11.7</v>
      </c>
      <c r="C33">
        <v>-14.4</v>
      </c>
    </row>
    <row r="34" spans="1:3" x14ac:dyDescent="0.45">
      <c r="A34" t="s">
        <v>72</v>
      </c>
      <c r="B34">
        <v>-6.1</v>
      </c>
      <c r="C34">
        <v>-7.6</v>
      </c>
    </row>
    <row r="35" spans="1:3" x14ac:dyDescent="0.45">
      <c r="A35" t="s">
        <v>74</v>
      </c>
      <c r="B35">
        <v>-6.6</v>
      </c>
      <c r="C35">
        <v>-12.1</v>
      </c>
    </row>
    <row r="36" spans="1:3" x14ac:dyDescent="0.45">
      <c r="A36" t="s">
        <v>75</v>
      </c>
      <c r="B36">
        <v>-6.2</v>
      </c>
      <c r="C36">
        <v>-11.2</v>
      </c>
    </row>
    <row r="37" spans="1:3" x14ac:dyDescent="0.45">
      <c r="A37" t="s">
        <v>76</v>
      </c>
      <c r="B37">
        <v>-5.9</v>
      </c>
      <c r="C37">
        <v>-7.3</v>
      </c>
    </row>
    <row r="38" spans="1:3" x14ac:dyDescent="0.45">
      <c r="A38" t="s">
        <v>77</v>
      </c>
      <c r="B38">
        <v>-3.5</v>
      </c>
      <c r="C38">
        <v>-2.2000000000000002</v>
      </c>
    </row>
    <row r="39" spans="1:3" x14ac:dyDescent="0.45">
      <c r="A39" t="s">
        <v>78</v>
      </c>
      <c r="B39">
        <v>-3.1</v>
      </c>
      <c r="C39">
        <v>-2.7</v>
      </c>
    </row>
    <row r="40" spans="1:3" x14ac:dyDescent="0.45">
      <c r="A40" t="s">
        <v>79</v>
      </c>
      <c r="B40">
        <v>-2.2999999999999998</v>
      </c>
      <c r="C40">
        <v>-3.4</v>
      </c>
    </row>
    <row r="41" spans="1:3" x14ac:dyDescent="0.45">
      <c r="A41" t="s">
        <v>80</v>
      </c>
      <c r="B41">
        <v>-2.2000000000000002</v>
      </c>
      <c r="C41">
        <v>-0.7</v>
      </c>
    </row>
    <row r="42" spans="1:3" x14ac:dyDescent="0.45">
      <c r="A42" t="s">
        <v>81</v>
      </c>
      <c r="B42">
        <v>-3.7</v>
      </c>
      <c r="C42">
        <v>-5</v>
      </c>
    </row>
    <row r="43" spans="1:3" x14ac:dyDescent="0.45">
      <c r="A43" t="s">
        <v>82</v>
      </c>
      <c r="B43">
        <v>-4.4000000000000004</v>
      </c>
      <c r="C43">
        <v>-4.5</v>
      </c>
    </row>
    <row r="44" spans="1:3" x14ac:dyDescent="0.45">
      <c r="A44" t="s">
        <v>83</v>
      </c>
      <c r="B44">
        <v>-3.1</v>
      </c>
      <c r="C44">
        <v>-2.1</v>
      </c>
    </row>
    <row r="45" spans="1:3" x14ac:dyDescent="0.45">
      <c r="A45" t="s">
        <v>84</v>
      </c>
      <c r="B45">
        <v>-3.2</v>
      </c>
      <c r="C45">
        <v>-2.2000000000000002</v>
      </c>
    </row>
    <row r="46" spans="1:3" x14ac:dyDescent="0.45">
      <c r="A46" t="s">
        <v>85</v>
      </c>
      <c r="B46">
        <v>-3.5</v>
      </c>
      <c r="C46">
        <v>-3.8</v>
      </c>
    </row>
    <row r="47" spans="1:3" x14ac:dyDescent="0.45">
      <c r="A47" t="s">
        <v>86</v>
      </c>
      <c r="B47">
        <v>-3.9</v>
      </c>
      <c r="C47">
        <v>-2.2999999999999998</v>
      </c>
    </row>
    <row r="48" spans="1:3" x14ac:dyDescent="0.45">
      <c r="A48" t="s">
        <v>87</v>
      </c>
      <c r="B48">
        <v>-3</v>
      </c>
      <c r="C48">
        <v>-3.3</v>
      </c>
    </row>
    <row r="49" spans="1:3" x14ac:dyDescent="0.45">
      <c r="A49" t="s">
        <v>88</v>
      </c>
      <c r="B49">
        <v>-3.2</v>
      </c>
      <c r="C49">
        <v>-4.2</v>
      </c>
    </row>
    <row r="50" spans="1:3" x14ac:dyDescent="0.45">
      <c r="A50" t="s">
        <v>89</v>
      </c>
      <c r="B50">
        <v>-3</v>
      </c>
      <c r="C50">
        <v>-5.9</v>
      </c>
    </row>
    <row r="51" spans="1:3" x14ac:dyDescent="0.45">
      <c r="A51" t="s">
        <v>90</v>
      </c>
      <c r="B51">
        <v>-3.4</v>
      </c>
      <c r="C51">
        <v>-5.3</v>
      </c>
    </row>
    <row r="52" spans="1:3" x14ac:dyDescent="0.45">
      <c r="A52" t="s">
        <v>91</v>
      </c>
      <c r="B52">
        <v>-2.8</v>
      </c>
      <c r="C52">
        <v>-4.2</v>
      </c>
    </row>
    <row r="53" spans="1:3" x14ac:dyDescent="0.45">
      <c r="A53" t="s">
        <v>92</v>
      </c>
      <c r="B53">
        <v>-2.9</v>
      </c>
      <c r="C53">
        <v>-4.2</v>
      </c>
    </row>
    <row r="54" spans="1:3" x14ac:dyDescent="0.45">
      <c r="A54" t="s">
        <v>93</v>
      </c>
      <c r="B54">
        <v>-3.2</v>
      </c>
      <c r="C54">
        <v>-4.8</v>
      </c>
    </row>
    <row r="56" spans="1:3" x14ac:dyDescent="0.45">
      <c r="A56" t="s">
        <v>73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5932D-8D48-4184-AA67-E638FE157094}">
  <sheetPr>
    <tabColor rgb="FF92D050"/>
  </sheetPr>
  <dimension ref="A1:E24"/>
  <sheetViews>
    <sheetView workbookViewId="0">
      <selection activeCell="C25" sqref="C25"/>
    </sheetView>
  </sheetViews>
  <sheetFormatPr baseColWidth="10" defaultRowHeight="14.25" x14ac:dyDescent="0.45"/>
  <sheetData>
    <row r="1" spans="1:5" x14ac:dyDescent="0.45">
      <c r="A1" t="s">
        <v>521</v>
      </c>
    </row>
    <row r="3" spans="1:5" x14ac:dyDescent="0.45">
      <c r="A3" t="s">
        <v>47</v>
      </c>
      <c r="B3" t="s">
        <v>48</v>
      </c>
      <c r="C3" t="s">
        <v>49</v>
      </c>
      <c r="D3" t="s">
        <v>48</v>
      </c>
      <c r="E3" t="s">
        <v>49</v>
      </c>
    </row>
    <row r="4" spans="1:5" x14ac:dyDescent="0.45">
      <c r="A4" t="s">
        <v>75</v>
      </c>
      <c r="B4">
        <v>91.5</v>
      </c>
      <c r="C4">
        <v>87</v>
      </c>
      <c r="D4">
        <v>-6.2</v>
      </c>
      <c r="E4">
        <v>-11.2</v>
      </c>
    </row>
    <row r="5" spans="1:5" x14ac:dyDescent="0.45">
      <c r="A5" t="s">
        <v>76</v>
      </c>
      <c r="B5">
        <v>89.7</v>
      </c>
      <c r="C5">
        <v>85.9</v>
      </c>
      <c r="D5">
        <v>-5.9</v>
      </c>
      <c r="E5">
        <v>-7.3</v>
      </c>
    </row>
    <row r="6" spans="1:5" x14ac:dyDescent="0.45">
      <c r="A6" t="s">
        <v>77</v>
      </c>
      <c r="B6">
        <v>88.7</v>
      </c>
      <c r="C6">
        <v>84</v>
      </c>
      <c r="D6">
        <v>-3.5</v>
      </c>
      <c r="E6">
        <v>-2.2000000000000002</v>
      </c>
    </row>
    <row r="7" spans="1:5" x14ac:dyDescent="0.45">
      <c r="A7" t="s">
        <v>78</v>
      </c>
      <c r="B7">
        <v>86.7</v>
      </c>
      <c r="C7">
        <v>82.4</v>
      </c>
      <c r="D7">
        <v>-3.1</v>
      </c>
      <c r="E7">
        <v>-2.7</v>
      </c>
    </row>
    <row r="8" spans="1:5" x14ac:dyDescent="0.45">
      <c r="A8" t="s">
        <v>79</v>
      </c>
      <c r="B8">
        <v>86.2</v>
      </c>
      <c r="C8">
        <v>83.2</v>
      </c>
      <c r="D8">
        <v>-2.2999999999999998</v>
      </c>
      <c r="E8">
        <v>-3.4</v>
      </c>
    </row>
    <row r="9" spans="1:5" x14ac:dyDescent="0.45">
      <c r="A9" t="s">
        <v>80</v>
      </c>
      <c r="B9">
        <v>85</v>
      </c>
      <c r="C9">
        <v>82.3</v>
      </c>
      <c r="D9">
        <v>-2.2000000000000002</v>
      </c>
      <c r="E9">
        <v>-0.7</v>
      </c>
    </row>
    <row r="10" spans="1:5" x14ac:dyDescent="0.45">
      <c r="A10" t="s">
        <v>81</v>
      </c>
      <c r="B10">
        <v>83.5</v>
      </c>
      <c r="C10">
        <v>80.900000000000006</v>
      </c>
      <c r="D10">
        <v>-3.7</v>
      </c>
      <c r="E10">
        <v>-5</v>
      </c>
    </row>
    <row r="11" spans="1:5" x14ac:dyDescent="0.45">
      <c r="A11" t="s">
        <v>82</v>
      </c>
      <c r="B11">
        <v>82.3</v>
      </c>
      <c r="C11">
        <v>78.099999999999994</v>
      </c>
      <c r="D11">
        <v>-4.4000000000000004</v>
      </c>
      <c r="E11">
        <v>-4.5</v>
      </c>
    </row>
    <row r="12" spans="1:5" x14ac:dyDescent="0.45">
      <c r="A12" t="s">
        <v>83</v>
      </c>
      <c r="B12">
        <v>82.2</v>
      </c>
      <c r="C12">
        <v>79.900000000000006</v>
      </c>
      <c r="D12">
        <v>-3.1</v>
      </c>
      <c r="E12">
        <v>-2.1</v>
      </c>
    </row>
    <row r="13" spans="1:5" x14ac:dyDescent="0.45">
      <c r="A13" t="s">
        <v>84</v>
      </c>
      <c r="B13">
        <v>81.7</v>
      </c>
      <c r="C13">
        <v>78.3</v>
      </c>
      <c r="D13">
        <v>-3.2</v>
      </c>
      <c r="E13">
        <v>-2.2000000000000002</v>
      </c>
    </row>
    <row r="14" spans="1:5" x14ac:dyDescent="0.45">
      <c r="A14" t="s">
        <v>85</v>
      </c>
      <c r="B14">
        <v>81.2</v>
      </c>
      <c r="C14">
        <v>78.2</v>
      </c>
      <c r="D14">
        <v>-3.5</v>
      </c>
      <c r="E14">
        <v>-3.8</v>
      </c>
    </row>
    <row r="15" spans="1:5" x14ac:dyDescent="0.45">
      <c r="A15" t="s">
        <v>86</v>
      </c>
      <c r="B15">
        <v>80.5</v>
      </c>
      <c r="C15">
        <v>77.8</v>
      </c>
      <c r="D15">
        <v>-3.9</v>
      </c>
      <c r="E15">
        <v>-2.2999999999999998</v>
      </c>
    </row>
    <row r="16" spans="1:5" x14ac:dyDescent="0.45">
      <c r="A16" t="s">
        <v>87</v>
      </c>
      <c r="B16">
        <v>81</v>
      </c>
      <c r="C16">
        <v>79.900000000000006</v>
      </c>
      <c r="D16">
        <v>-3</v>
      </c>
      <c r="E16">
        <v>-3.3</v>
      </c>
    </row>
    <row r="17" spans="1:5" x14ac:dyDescent="0.45">
      <c r="A17" t="s">
        <v>88</v>
      </c>
      <c r="B17">
        <v>81.2</v>
      </c>
      <c r="C17">
        <v>81.5</v>
      </c>
      <c r="D17">
        <v>-3.2</v>
      </c>
      <c r="E17">
        <v>-4.2</v>
      </c>
    </row>
    <row r="18" spans="1:5" x14ac:dyDescent="0.45">
      <c r="A18" t="s">
        <v>89</v>
      </c>
      <c r="B18">
        <v>81.3</v>
      </c>
      <c r="C18">
        <v>81.599999999999994</v>
      </c>
      <c r="D18">
        <v>-3</v>
      </c>
      <c r="E18">
        <v>-5.9</v>
      </c>
    </row>
    <row r="19" spans="1:5" x14ac:dyDescent="0.45">
      <c r="A19" t="s">
        <v>90</v>
      </c>
      <c r="B19">
        <v>80.7</v>
      </c>
      <c r="C19">
        <v>79.900000000000006</v>
      </c>
      <c r="D19">
        <v>-3.4</v>
      </c>
      <c r="E19">
        <v>-5.3</v>
      </c>
    </row>
    <row r="20" spans="1:5" x14ac:dyDescent="0.45">
      <c r="A20" t="s">
        <v>91</v>
      </c>
      <c r="B20">
        <v>81.5</v>
      </c>
      <c r="C20">
        <v>83</v>
      </c>
      <c r="D20">
        <v>-2.8</v>
      </c>
      <c r="E20">
        <v>-4.2</v>
      </c>
    </row>
    <row r="21" spans="1:5" x14ac:dyDescent="0.45">
      <c r="A21" t="s">
        <v>92</v>
      </c>
      <c r="B21">
        <v>81.900000000000006</v>
      </c>
      <c r="C21">
        <v>82.2</v>
      </c>
      <c r="D21">
        <v>-2.9</v>
      </c>
      <c r="E21">
        <v>-4.2</v>
      </c>
    </row>
    <row r="22" spans="1:5" x14ac:dyDescent="0.45">
      <c r="A22" t="s">
        <v>93</v>
      </c>
      <c r="B22">
        <v>82.1</v>
      </c>
      <c r="C22">
        <v>83.7</v>
      </c>
      <c r="D22">
        <v>-3.2</v>
      </c>
      <c r="E22">
        <v>-4.8</v>
      </c>
    </row>
    <row r="24" spans="1:5" x14ac:dyDescent="0.45">
      <c r="A24" t="s">
        <v>73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65"/>
  <sheetViews>
    <sheetView workbookViewId="0">
      <selection activeCell="A65" sqref="A65"/>
    </sheetView>
  </sheetViews>
  <sheetFormatPr baseColWidth="10" defaultColWidth="9.140625" defaultRowHeight="14.25" x14ac:dyDescent="0.45"/>
  <sheetData>
    <row r="1" spans="1:7" x14ac:dyDescent="0.45">
      <c r="A1" s="63" t="s">
        <v>517</v>
      </c>
    </row>
    <row r="3" spans="1:7" x14ac:dyDescent="0.45">
      <c r="A3" t="s">
        <v>102</v>
      </c>
      <c r="B3" t="s">
        <v>49</v>
      </c>
      <c r="C3" t="s">
        <v>103</v>
      </c>
      <c r="D3" t="s">
        <v>104</v>
      </c>
      <c r="E3" t="s">
        <v>105</v>
      </c>
      <c r="F3" t="s">
        <v>106</v>
      </c>
      <c r="G3" t="s">
        <v>107</v>
      </c>
    </row>
    <row r="4" spans="1:7" x14ac:dyDescent="0.45">
      <c r="A4" t="s">
        <v>111</v>
      </c>
      <c r="B4">
        <v>1.1000000000000001</v>
      </c>
      <c r="C4">
        <v>1.6</v>
      </c>
      <c r="D4">
        <v>0.8</v>
      </c>
      <c r="E4">
        <v>0.7</v>
      </c>
      <c r="F4">
        <v>0.9</v>
      </c>
      <c r="G4">
        <v>1.2</v>
      </c>
    </row>
    <row r="5" spans="1:7" x14ac:dyDescent="0.45">
      <c r="A5" t="s">
        <v>112</v>
      </c>
      <c r="B5">
        <v>1.4</v>
      </c>
      <c r="C5">
        <v>1.6</v>
      </c>
      <c r="D5">
        <v>0.8</v>
      </c>
      <c r="E5">
        <v>1</v>
      </c>
      <c r="F5">
        <v>0.9</v>
      </c>
      <c r="G5">
        <v>1.3</v>
      </c>
    </row>
    <row r="6" spans="1:7" x14ac:dyDescent="0.45">
      <c r="A6" t="s">
        <v>113</v>
      </c>
      <c r="B6">
        <v>2</v>
      </c>
      <c r="C6">
        <v>2</v>
      </c>
      <c r="D6">
        <v>1.4</v>
      </c>
      <c r="E6">
        <v>0.6</v>
      </c>
      <c r="F6">
        <v>1.3</v>
      </c>
      <c r="G6">
        <v>1.7</v>
      </c>
    </row>
    <row r="7" spans="1:7" x14ac:dyDescent="0.45">
      <c r="A7" t="s">
        <v>114</v>
      </c>
      <c r="B7">
        <v>1.9</v>
      </c>
      <c r="C7">
        <v>2.1</v>
      </c>
      <c r="D7">
        <v>1.6</v>
      </c>
      <c r="E7">
        <v>1</v>
      </c>
      <c r="F7">
        <v>1.6</v>
      </c>
      <c r="G7">
        <v>2</v>
      </c>
    </row>
    <row r="8" spans="1:7" x14ac:dyDescent="0.45">
      <c r="A8" t="s">
        <v>115</v>
      </c>
      <c r="B8">
        <v>3</v>
      </c>
      <c r="C8">
        <v>2.4</v>
      </c>
      <c r="D8">
        <v>1.8</v>
      </c>
      <c r="E8">
        <v>1.2</v>
      </c>
      <c r="F8">
        <v>2</v>
      </c>
      <c r="G8">
        <v>2.2999999999999998</v>
      </c>
    </row>
    <row r="9" spans="1:7" x14ac:dyDescent="0.45">
      <c r="A9" t="s">
        <v>116</v>
      </c>
      <c r="B9">
        <v>2.8</v>
      </c>
      <c r="C9">
        <v>2.1</v>
      </c>
      <c r="D9">
        <v>1.9</v>
      </c>
      <c r="E9">
        <v>1.3</v>
      </c>
      <c r="F9">
        <v>1.9</v>
      </c>
      <c r="G9">
        <v>2.2000000000000002</v>
      </c>
    </row>
    <row r="10" spans="1:7" x14ac:dyDescent="0.45">
      <c r="A10" t="s">
        <v>117</v>
      </c>
      <c r="B10">
        <v>2.8</v>
      </c>
      <c r="C10">
        <v>3.1</v>
      </c>
      <c r="D10">
        <v>1.5</v>
      </c>
      <c r="E10">
        <v>1</v>
      </c>
      <c r="F10">
        <v>2.2000000000000002</v>
      </c>
      <c r="G10">
        <v>2.5</v>
      </c>
    </row>
    <row r="11" spans="1:7" x14ac:dyDescent="0.45">
      <c r="A11" t="s">
        <v>118</v>
      </c>
      <c r="B11">
        <v>3.2</v>
      </c>
      <c r="C11">
        <v>3.4</v>
      </c>
      <c r="D11">
        <v>2.4</v>
      </c>
      <c r="E11">
        <v>2.5</v>
      </c>
      <c r="F11">
        <v>3</v>
      </c>
      <c r="G11">
        <v>3.2</v>
      </c>
    </row>
    <row r="12" spans="1:7" x14ac:dyDescent="0.45">
      <c r="A12" t="s">
        <v>119</v>
      </c>
      <c r="B12">
        <v>3.3</v>
      </c>
      <c r="C12">
        <v>4.0999999999999996</v>
      </c>
      <c r="D12">
        <v>2.7</v>
      </c>
      <c r="E12">
        <v>2.9</v>
      </c>
      <c r="F12">
        <v>3.4</v>
      </c>
      <c r="G12">
        <v>3.6</v>
      </c>
    </row>
    <row r="13" spans="1:7" x14ac:dyDescent="0.45">
      <c r="A13" t="s">
        <v>120</v>
      </c>
      <c r="B13">
        <v>3.8</v>
      </c>
      <c r="C13">
        <v>4.5999999999999996</v>
      </c>
      <c r="D13">
        <v>3.2</v>
      </c>
      <c r="E13">
        <v>3.2</v>
      </c>
      <c r="F13">
        <v>4.0999999999999996</v>
      </c>
      <c r="G13">
        <v>4.4000000000000004</v>
      </c>
    </row>
    <row r="14" spans="1:7" x14ac:dyDescent="0.45">
      <c r="A14" t="s">
        <v>121</v>
      </c>
      <c r="B14">
        <v>4.0999999999999996</v>
      </c>
      <c r="C14">
        <v>6</v>
      </c>
      <c r="D14">
        <v>3.4</v>
      </c>
      <c r="E14">
        <v>3.9</v>
      </c>
      <c r="F14">
        <v>4.9000000000000004</v>
      </c>
      <c r="G14">
        <v>5.2</v>
      </c>
    </row>
    <row r="15" spans="1:7" x14ac:dyDescent="0.45">
      <c r="A15" t="s">
        <v>122</v>
      </c>
      <c r="B15">
        <v>3.8</v>
      </c>
      <c r="C15">
        <v>5.7</v>
      </c>
      <c r="D15">
        <v>3.4</v>
      </c>
      <c r="E15">
        <v>4.2</v>
      </c>
      <c r="F15">
        <v>5</v>
      </c>
      <c r="G15">
        <v>5.3</v>
      </c>
    </row>
    <row r="16" spans="1:7" x14ac:dyDescent="0.45">
      <c r="A16" t="s">
        <v>123</v>
      </c>
      <c r="B16">
        <v>4.5</v>
      </c>
      <c r="C16">
        <v>5.0999999999999996</v>
      </c>
      <c r="D16">
        <v>3.3</v>
      </c>
      <c r="E16">
        <v>5.0999999999999996</v>
      </c>
      <c r="F16">
        <v>5.0999999999999996</v>
      </c>
      <c r="G16">
        <v>5.6</v>
      </c>
    </row>
    <row r="17" spans="1:7" x14ac:dyDescent="0.45">
      <c r="A17" t="s">
        <v>124</v>
      </c>
      <c r="B17">
        <v>5.5</v>
      </c>
      <c r="C17">
        <v>5.5</v>
      </c>
      <c r="D17">
        <v>4.2</v>
      </c>
      <c r="E17">
        <v>6.2</v>
      </c>
      <c r="F17">
        <v>5.9</v>
      </c>
      <c r="G17">
        <v>6.2</v>
      </c>
    </row>
    <row r="18" spans="1:7" x14ac:dyDescent="0.45">
      <c r="A18" t="s">
        <v>125</v>
      </c>
      <c r="B18">
        <v>6.6</v>
      </c>
      <c r="C18">
        <v>7.6</v>
      </c>
      <c r="D18">
        <v>5.0999999999999996</v>
      </c>
      <c r="E18">
        <v>6.8</v>
      </c>
      <c r="F18">
        <v>7.4</v>
      </c>
      <c r="G18">
        <v>7.8</v>
      </c>
    </row>
    <row r="19" spans="1:7" x14ac:dyDescent="0.45">
      <c r="A19" t="s">
        <v>126</v>
      </c>
      <c r="B19">
        <v>7.1</v>
      </c>
      <c r="C19">
        <v>7.8</v>
      </c>
      <c r="D19">
        <v>5.4</v>
      </c>
      <c r="E19">
        <v>6.3</v>
      </c>
      <c r="F19">
        <v>7.5</v>
      </c>
      <c r="G19">
        <v>8.1</v>
      </c>
    </row>
    <row r="20" spans="1:7" x14ac:dyDescent="0.45">
      <c r="A20" t="s">
        <v>127</v>
      </c>
      <c r="B20">
        <v>7.7</v>
      </c>
      <c r="C20">
        <v>8.6999999999999993</v>
      </c>
      <c r="D20">
        <v>5.8</v>
      </c>
      <c r="E20">
        <v>7.3</v>
      </c>
      <c r="F20">
        <v>8.1</v>
      </c>
      <c r="G20">
        <v>8.8000000000000007</v>
      </c>
    </row>
    <row r="21" spans="1:7" x14ac:dyDescent="0.45">
      <c r="A21" t="s">
        <v>128</v>
      </c>
      <c r="B21">
        <v>8.6999999999999993</v>
      </c>
      <c r="C21">
        <v>8.1999999999999993</v>
      </c>
      <c r="D21">
        <v>6.5</v>
      </c>
      <c r="E21">
        <v>8.5</v>
      </c>
      <c r="F21">
        <v>8.6999999999999993</v>
      </c>
      <c r="G21">
        <v>9.6</v>
      </c>
    </row>
    <row r="22" spans="1:7" x14ac:dyDescent="0.45">
      <c r="A22" t="s">
        <v>129</v>
      </c>
      <c r="B22">
        <v>9.4</v>
      </c>
      <c r="C22">
        <v>8.5</v>
      </c>
      <c r="D22">
        <v>6.8</v>
      </c>
      <c r="E22">
        <v>8.4</v>
      </c>
      <c r="F22">
        <v>8.9</v>
      </c>
      <c r="G22">
        <v>9.8000000000000007</v>
      </c>
    </row>
    <row r="23" spans="1:7" x14ac:dyDescent="0.45">
      <c r="A23" t="s">
        <v>130</v>
      </c>
      <c r="B23">
        <v>9.3000000000000007</v>
      </c>
      <c r="C23">
        <v>8.8000000000000007</v>
      </c>
      <c r="D23">
        <v>6.6</v>
      </c>
      <c r="E23">
        <v>9.1</v>
      </c>
      <c r="F23">
        <v>9.1999999999999993</v>
      </c>
      <c r="G23">
        <v>10.1</v>
      </c>
    </row>
    <row r="24" spans="1:7" x14ac:dyDescent="0.45">
      <c r="A24" t="s">
        <v>131</v>
      </c>
      <c r="B24">
        <v>11</v>
      </c>
      <c r="C24">
        <v>10.9</v>
      </c>
      <c r="D24">
        <v>6.2</v>
      </c>
      <c r="E24">
        <v>9.4</v>
      </c>
      <c r="F24">
        <v>9.9</v>
      </c>
      <c r="G24">
        <v>10.9</v>
      </c>
    </row>
    <row r="25" spans="1:7" x14ac:dyDescent="0.45">
      <c r="A25" t="s">
        <v>132</v>
      </c>
      <c r="B25">
        <v>11.6</v>
      </c>
      <c r="C25">
        <v>11.6</v>
      </c>
      <c r="D25">
        <v>7.1</v>
      </c>
      <c r="E25">
        <v>12.6</v>
      </c>
      <c r="F25">
        <v>10.6</v>
      </c>
      <c r="G25">
        <v>11.5</v>
      </c>
    </row>
    <row r="26" spans="1:7" x14ac:dyDescent="0.45">
      <c r="A26" t="s">
        <v>133</v>
      </c>
      <c r="B26">
        <v>11.2</v>
      </c>
      <c r="C26">
        <v>11.3</v>
      </c>
      <c r="D26">
        <v>7.1</v>
      </c>
      <c r="E26">
        <v>12.6</v>
      </c>
      <c r="F26">
        <v>10.1</v>
      </c>
      <c r="G26">
        <v>11.1</v>
      </c>
    </row>
    <row r="27" spans="1:7" x14ac:dyDescent="0.45">
      <c r="A27" t="s">
        <v>134</v>
      </c>
      <c r="B27">
        <v>10.5</v>
      </c>
      <c r="C27">
        <v>9.6</v>
      </c>
      <c r="D27">
        <v>6.7</v>
      </c>
      <c r="E27">
        <v>12.3</v>
      </c>
      <c r="F27">
        <v>9.1999999999999993</v>
      </c>
      <c r="G27">
        <v>10.4</v>
      </c>
    </row>
    <row r="28" spans="1:7" x14ac:dyDescent="0.45">
      <c r="A28" t="s">
        <v>135</v>
      </c>
      <c r="B28">
        <v>11.6</v>
      </c>
      <c r="C28">
        <v>9.1999999999999993</v>
      </c>
      <c r="D28">
        <v>7</v>
      </c>
      <c r="E28">
        <v>10.7</v>
      </c>
      <c r="F28">
        <v>8.6999999999999993</v>
      </c>
      <c r="G28">
        <v>10</v>
      </c>
    </row>
    <row r="29" spans="1:7" x14ac:dyDescent="0.45">
      <c r="A29" t="s">
        <v>136</v>
      </c>
      <c r="B29">
        <v>11</v>
      </c>
      <c r="C29">
        <v>9.3000000000000007</v>
      </c>
      <c r="D29">
        <v>7.3</v>
      </c>
      <c r="E29">
        <v>9.8000000000000007</v>
      </c>
      <c r="F29">
        <v>8.5</v>
      </c>
      <c r="G29">
        <v>9.9</v>
      </c>
    </row>
    <row r="30" spans="1:7" x14ac:dyDescent="0.45">
      <c r="A30" t="s">
        <v>137</v>
      </c>
      <c r="B30">
        <v>9.1999999999999993</v>
      </c>
      <c r="C30">
        <v>7.8</v>
      </c>
      <c r="D30">
        <v>6.7</v>
      </c>
      <c r="E30">
        <v>8.1</v>
      </c>
      <c r="F30">
        <v>6.9</v>
      </c>
      <c r="G30">
        <v>8.3000000000000007</v>
      </c>
    </row>
    <row r="31" spans="1:7" x14ac:dyDescent="0.45">
      <c r="A31" t="s">
        <v>138</v>
      </c>
      <c r="B31">
        <v>9.4</v>
      </c>
      <c r="C31">
        <v>7.6</v>
      </c>
      <c r="D31">
        <v>6.9</v>
      </c>
      <c r="E31">
        <v>8.6</v>
      </c>
      <c r="F31">
        <v>7</v>
      </c>
      <c r="G31">
        <v>8.1</v>
      </c>
    </row>
    <row r="32" spans="1:7" x14ac:dyDescent="0.45">
      <c r="A32" t="s">
        <v>139</v>
      </c>
      <c r="B32">
        <v>8.6999999999999993</v>
      </c>
      <c r="C32">
        <v>6.3</v>
      </c>
      <c r="D32">
        <v>6</v>
      </c>
      <c r="E32">
        <v>8</v>
      </c>
      <c r="F32">
        <v>6.1</v>
      </c>
      <c r="G32">
        <v>7.1</v>
      </c>
    </row>
    <row r="33" spans="1:7" x14ac:dyDescent="0.45">
      <c r="A33" t="s">
        <v>140</v>
      </c>
      <c r="B33">
        <v>7.8</v>
      </c>
      <c r="C33">
        <v>6.8</v>
      </c>
      <c r="D33">
        <v>5.3</v>
      </c>
      <c r="E33">
        <v>6.7</v>
      </c>
      <c r="F33">
        <v>5.5</v>
      </c>
      <c r="G33">
        <v>6.4</v>
      </c>
    </row>
    <row r="34" spans="1:7" x14ac:dyDescent="0.45">
      <c r="A34" t="s">
        <v>141</v>
      </c>
      <c r="B34">
        <v>7</v>
      </c>
      <c r="C34">
        <v>6.5</v>
      </c>
      <c r="D34">
        <v>5.0999999999999996</v>
      </c>
      <c r="E34">
        <v>6.3</v>
      </c>
      <c r="F34">
        <v>5.3</v>
      </c>
      <c r="G34">
        <v>6.1</v>
      </c>
    </row>
    <row r="35" spans="1:7" x14ac:dyDescent="0.45">
      <c r="A35" t="s">
        <v>142</v>
      </c>
      <c r="B35">
        <v>7.5</v>
      </c>
      <c r="C35">
        <v>6.4</v>
      </c>
      <c r="D35">
        <v>5.7</v>
      </c>
      <c r="E35">
        <v>5.5</v>
      </c>
      <c r="F35">
        <v>5.2</v>
      </c>
      <c r="G35">
        <v>5.9</v>
      </c>
    </row>
    <row r="36" spans="1:7" x14ac:dyDescent="0.45">
      <c r="A36" t="s">
        <v>143</v>
      </c>
      <c r="B36">
        <v>5.8</v>
      </c>
      <c r="C36">
        <v>4.3</v>
      </c>
      <c r="D36">
        <v>5.7</v>
      </c>
      <c r="E36">
        <v>5.6</v>
      </c>
      <c r="F36">
        <v>4.3</v>
      </c>
      <c r="G36">
        <v>4.9000000000000004</v>
      </c>
    </row>
    <row r="37" spans="1:7" x14ac:dyDescent="0.45">
      <c r="A37" t="s">
        <v>144</v>
      </c>
      <c r="B37">
        <v>4.9000000000000004</v>
      </c>
      <c r="C37">
        <v>3</v>
      </c>
      <c r="D37">
        <v>4.5</v>
      </c>
      <c r="E37">
        <v>1.8</v>
      </c>
      <c r="F37">
        <v>2.9</v>
      </c>
      <c r="G37">
        <v>3.6</v>
      </c>
    </row>
    <row r="38" spans="1:7" x14ac:dyDescent="0.45">
      <c r="A38" t="s">
        <v>145</v>
      </c>
      <c r="B38">
        <v>4.9000000000000004</v>
      </c>
      <c r="C38">
        <v>2.2999999999999998</v>
      </c>
      <c r="D38">
        <v>3.9</v>
      </c>
      <c r="E38">
        <v>0.6</v>
      </c>
      <c r="F38">
        <v>2.4</v>
      </c>
      <c r="G38">
        <v>3.1</v>
      </c>
    </row>
    <row r="39" spans="1:7" x14ac:dyDescent="0.45">
      <c r="A39" t="s">
        <v>146</v>
      </c>
      <c r="B39">
        <v>5.7</v>
      </c>
      <c r="C39">
        <v>3.8</v>
      </c>
      <c r="D39">
        <v>4.0999999999999996</v>
      </c>
      <c r="E39">
        <v>0.5</v>
      </c>
      <c r="F39">
        <v>2.9</v>
      </c>
      <c r="G39">
        <v>3.4</v>
      </c>
    </row>
    <row r="40" spans="1:7" x14ac:dyDescent="0.45">
      <c r="A40" t="s">
        <v>147</v>
      </c>
      <c r="B40">
        <v>4.3</v>
      </c>
      <c r="C40">
        <v>3.1</v>
      </c>
      <c r="D40">
        <v>3.4</v>
      </c>
      <c r="E40">
        <v>0.9</v>
      </c>
      <c r="F40">
        <v>2.8</v>
      </c>
      <c r="G40">
        <v>3.1</v>
      </c>
    </row>
    <row r="41" spans="1:7" x14ac:dyDescent="0.45">
      <c r="A41" t="s">
        <v>148</v>
      </c>
      <c r="B41">
        <v>4</v>
      </c>
      <c r="C41">
        <v>2.7</v>
      </c>
      <c r="D41">
        <v>3.2</v>
      </c>
      <c r="E41">
        <v>0.8</v>
      </c>
      <c r="F41">
        <v>2.6</v>
      </c>
      <c r="G41">
        <v>2.8</v>
      </c>
    </row>
    <row r="42" spans="1:7" x14ac:dyDescent="0.45">
      <c r="A42" t="s">
        <v>149</v>
      </c>
      <c r="B42">
        <v>4.0999999999999996</v>
      </c>
      <c r="C42">
        <v>2.2999999999999998</v>
      </c>
      <c r="D42">
        <v>2.4</v>
      </c>
      <c r="E42">
        <v>1.2</v>
      </c>
      <c r="F42">
        <v>2.4</v>
      </c>
      <c r="G42">
        <v>2.6</v>
      </c>
    </row>
    <row r="43" spans="1:7" x14ac:dyDescent="0.45">
      <c r="A43" t="s">
        <v>150</v>
      </c>
      <c r="B43">
        <v>3.4</v>
      </c>
      <c r="C43">
        <v>2.4</v>
      </c>
      <c r="D43">
        <v>2.4</v>
      </c>
      <c r="E43">
        <v>0.9</v>
      </c>
      <c r="F43">
        <v>2.4</v>
      </c>
      <c r="G43">
        <v>2.6</v>
      </c>
    </row>
    <row r="44" spans="1:7" x14ac:dyDescent="0.45">
      <c r="A44" t="s">
        <v>151</v>
      </c>
      <c r="B44">
        <v>3.3</v>
      </c>
      <c r="C44">
        <v>2.8</v>
      </c>
      <c r="D44">
        <v>2.6</v>
      </c>
      <c r="E44">
        <v>0.8</v>
      </c>
      <c r="F44">
        <v>2.6</v>
      </c>
      <c r="G44">
        <v>2.7</v>
      </c>
    </row>
    <row r="45" spans="1:7" x14ac:dyDescent="0.45">
      <c r="A45" t="s">
        <v>152</v>
      </c>
      <c r="B45">
        <v>3.1</v>
      </c>
      <c r="C45">
        <v>2.5</v>
      </c>
      <c r="D45">
        <v>2.5</v>
      </c>
      <c r="E45">
        <v>0.9</v>
      </c>
      <c r="F45">
        <v>2.5</v>
      </c>
      <c r="G45">
        <v>2.6</v>
      </c>
    </row>
    <row r="46" spans="1:7" x14ac:dyDescent="0.45">
      <c r="A46" t="s">
        <v>153</v>
      </c>
      <c r="B46">
        <v>2.9</v>
      </c>
      <c r="C46">
        <v>2.6</v>
      </c>
      <c r="D46">
        <v>2.7</v>
      </c>
      <c r="E46">
        <v>1.6</v>
      </c>
      <c r="F46">
        <v>2.6</v>
      </c>
      <c r="G46">
        <v>2.8</v>
      </c>
    </row>
    <row r="47" spans="1:7" x14ac:dyDescent="0.45">
      <c r="A47" t="s">
        <v>154</v>
      </c>
      <c r="B47">
        <v>2.4</v>
      </c>
      <c r="C47">
        <v>2</v>
      </c>
      <c r="D47">
        <v>2.2000000000000002</v>
      </c>
      <c r="E47">
        <v>1.2</v>
      </c>
      <c r="F47">
        <v>2.2000000000000002</v>
      </c>
      <c r="G47">
        <v>2.4</v>
      </c>
    </row>
    <row r="48" spans="1:7" x14ac:dyDescent="0.45">
      <c r="A48" t="s">
        <v>155</v>
      </c>
      <c r="B48">
        <v>1.8</v>
      </c>
      <c r="C48">
        <v>1.8</v>
      </c>
      <c r="D48">
        <v>1.4</v>
      </c>
      <c r="E48">
        <v>0.7</v>
      </c>
      <c r="F48">
        <v>1.7</v>
      </c>
      <c r="G48">
        <v>2.1</v>
      </c>
    </row>
    <row r="49" spans="1:7" x14ac:dyDescent="0.45">
      <c r="A49" t="s">
        <v>156</v>
      </c>
      <c r="B49">
        <v>1.8</v>
      </c>
      <c r="C49">
        <v>2.4</v>
      </c>
      <c r="D49">
        <v>1.6</v>
      </c>
      <c r="E49">
        <v>1</v>
      </c>
      <c r="F49">
        <v>2</v>
      </c>
      <c r="G49">
        <v>2.2999999999999998</v>
      </c>
    </row>
    <row r="50" spans="1:7" x14ac:dyDescent="0.45">
      <c r="A50" t="s">
        <v>157</v>
      </c>
      <c r="B50">
        <v>1.9</v>
      </c>
      <c r="C50">
        <v>2.4</v>
      </c>
      <c r="D50">
        <v>1.7</v>
      </c>
      <c r="E50">
        <v>1.5</v>
      </c>
      <c r="F50">
        <v>2.2000000000000002</v>
      </c>
      <c r="G50">
        <v>2.5</v>
      </c>
    </row>
    <row r="51" spans="1:7" x14ac:dyDescent="0.45">
      <c r="A51" t="s">
        <v>158</v>
      </c>
      <c r="B51">
        <v>2.1</v>
      </c>
      <c r="C51">
        <v>2.8</v>
      </c>
      <c r="D51">
        <v>1.8</v>
      </c>
      <c r="E51">
        <v>1.4</v>
      </c>
      <c r="F51">
        <v>2.4</v>
      </c>
      <c r="G51">
        <v>2.7</v>
      </c>
    </row>
    <row r="52" spans="1:7" x14ac:dyDescent="0.45">
      <c r="A52" t="s">
        <v>159</v>
      </c>
      <c r="B52">
        <v>3.4</v>
      </c>
      <c r="C52">
        <v>2.8</v>
      </c>
      <c r="D52">
        <v>1.8</v>
      </c>
      <c r="E52">
        <v>1.7</v>
      </c>
      <c r="F52">
        <v>2.5</v>
      </c>
      <c r="G52">
        <v>2.8</v>
      </c>
    </row>
    <row r="53" spans="1:7" x14ac:dyDescent="0.45">
      <c r="A53" t="s">
        <v>160</v>
      </c>
      <c r="B53">
        <v>3.4</v>
      </c>
      <c r="C53">
        <v>2.6</v>
      </c>
      <c r="D53">
        <v>0.9</v>
      </c>
      <c r="E53">
        <v>1.7</v>
      </c>
      <c r="F53">
        <v>2.2999999999999998</v>
      </c>
      <c r="G53">
        <v>2.7</v>
      </c>
    </row>
    <row r="54" spans="1:7" x14ac:dyDescent="0.45">
      <c r="A54" t="s">
        <v>161</v>
      </c>
      <c r="B54">
        <v>3.1</v>
      </c>
      <c r="C54">
        <v>2.2999999999999998</v>
      </c>
      <c r="D54">
        <v>0.9</v>
      </c>
      <c r="E54">
        <v>2.1</v>
      </c>
      <c r="F54">
        <v>2.2000000000000002</v>
      </c>
      <c r="G54">
        <v>2.5</v>
      </c>
    </row>
    <row r="55" spans="1:7" x14ac:dyDescent="0.45">
      <c r="A55" t="s">
        <v>162</v>
      </c>
      <c r="B55">
        <v>3.3</v>
      </c>
      <c r="C55">
        <v>2.2000000000000002</v>
      </c>
      <c r="D55">
        <v>0.9</v>
      </c>
      <c r="E55">
        <v>2</v>
      </c>
      <c r="F55">
        <v>2.2000000000000002</v>
      </c>
      <c r="G55">
        <v>2.4</v>
      </c>
    </row>
    <row r="56" spans="1:7" x14ac:dyDescent="0.45">
      <c r="A56" t="s">
        <v>163</v>
      </c>
      <c r="B56">
        <v>3</v>
      </c>
      <c r="C56">
        <v>2.1</v>
      </c>
      <c r="D56">
        <v>0.6</v>
      </c>
      <c r="E56">
        <v>1.7</v>
      </c>
      <c r="F56">
        <v>1.9</v>
      </c>
      <c r="G56">
        <v>2.2000000000000002</v>
      </c>
    </row>
    <row r="57" spans="1:7" x14ac:dyDescent="0.45">
      <c r="A57" t="s">
        <v>164</v>
      </c>
      <c r="B57">
        <v>3.2</v>
      </c>
      <c r="C57">
        <v>2</v>
      </c>
      <c r="D57">
        <v>0.9</v>
      </c>
      <c r="E57">
        <v>1.8</v>
      </c>
      <c r="F57">
        <v>2</v>
      </c>
      <c r="G57">
        <v>2.2999999999999998</v>
      </c>
    </row>
    <row r="58" spans="1:7" x14ac:dyDescent="0.45">
      <c r="A58" t="s">
        <v>165</v>
      </c>
      <c r="B58">
        <v>3.7</v>
      </c>
      <c r="C58">
        <v>1.8</v>
      </c>
      <c r="D58">
        <v>0.9</v>
      </c>
      <c r="E58">
        <v>1.7</v>
      </c>
      <c r="F58">
        <v>2</v>
      </c>
      <c r="G58">
        <v>2.4</v>
      </c>
    </row>
    <row r="59" spans="1:7" x14ac:dyDescent="0.45">
      <c r="A59" t="s">
        <v>166</v>
      </c>
      <c r="B59">
        <v>4.0999999999999996</v>
      </c>
      <c r="C59">
        <v>2.1</v>
      </c>
      <c r="D59">
        <v>0.8</v>
      </c>
      <c r="E59">
        <v>1.6</v>
      </c>
      <c r="F59">
        <v>2</v>
      </c>
      <c r="G59">
        <v>2.4</v>
      </c>
    </row>
    <row r="60" spans="1:7" x14ac:dyDescent="0.45">
      <c r="A60" t="s">
        <v>167</v>
      </c>
      <c r="B60">
        <v>3.9</v>
      </c>
      <c r="C60">
        <v>2.4</v>
      </c>
      <c r="D60">
        <v>1.1000000000000001</v>
      </c>
      <c r="E60">
        <v>1.8</v>
      </c>
      <c r="F60">
        <v>2.2000000000000002</v>
      </c>
      <c r="G60">
        <v>2.6</v>
      </c>
    </row>
    <row r="61" spans="1:7" x14ac:dyDescent="0.45">
      <c r="A61" t="s">
        <v>168</v>
      </c>
      <c r="B61">
        <v>4</v>
      </c>
      <c r="C61">
        <v>2.2999999999999998</v>
      </c>
      <c r="D61">
        <v>0.8</v>
      </c>
      <c r="E61">
        <v>1.3</v>
      </c>
      <c r="F61">
        <v>2.1</v>
      </c>
      <c r="G61">
        <v>2.5</v>
      </c>
    </row>
    <row r="62" spans="1:7" x14ac:dyDescent="0.45">
      <c r="A62" t="s">
        <v>169</v>
      </c>
      <c r="B62">
        <v>4</v>
      </c>
      <c r="C62">
        <v>2.6</v>
      </c>
      <c r="D62">
        <v>0.8</v>
      </c>
      <c r="E62">
        <v>1.1000000000000001</v>
      </c>
      <c r="F62">
        <v>2.1</v>
      </c>
      <c r="G62">
        <v>2.4</v>
      </c>
    </row>
    <row r="63" spans="1:7" x14ac:dyDescent="0.45">
      <c r="A63" t="s">
        <v>170</v>
      </c>
      <c r="B63">
        <v>3.8</v>
      </c>
      <c r="C63">
        <v>2</v>
      </c>
      <c r="D63">
        <v>0.7</v>
      </c>
      <c r="E63">
        <v>1.2</v>
      </c>
      <c r="F63">
        <v>2</v>
      </c>
      <c r="G63">
        <v>2.2999999999999998</v>
      </c>
    </row>
    <row r="65" spans="1:1" x14ac:dyDescent="0.45">
      <c r="A65" t="s">
        <v>518</v>
      </c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B33"/>
  <sheetViews>
    <sheetView workbookViewId="0"/>
  </sheetViews>
  <sheetFormatPr baseColWidth="10" defaultColWidth="9.140625" defaultRowHeight="14.25" x14ac:dyDescent="0.45"/>
  <sheetData>
    <row r="1" spans="1:2" x14ac:dyDescent="0.45">
      <c r="A1" s="62" t="s">
        <v>519</v>
      </c>
    </row>
    <row r="3" spans="1:2" x14ac:dyDescent="0.45">
      <c r="A3" t="s">
        <v>0</v>
      </c>
      <c r="B3" t="s">
        <v>171</v>
      </c>
    </row>
    <row r="4" spans="1:2" x14ac:dyDescent="0.45">
      <c r="A4" t="s">
        <v>6</v>
      </c>
      <c r="B4">
        <v>1223</v>
      </c>
    </row>
    <row r="5" spans="1:2" x14ac:dyDescent="0.45">
      <c r="A5" t="s">
        <v>7</v>
      </c>
      <c r="B5">
        <v>1266</v>
      </c>
    </row>
    <row r="6" spans="1:2" x14ac:dyDescent="0.45">
      <c r="A6" t="s">
        <v>8</v>
      </c>
      <c r="B6">
        <v>1208</v>
      </c>
    </row>
    <row r="7" spans="1:2" x14ac:dyDescent="0.45">
      <c r="A7" t="s">
        <v>9</v>
      </c>
      <c r="B7">
        <v>1190</v>
      </c>
    </row>
    <row r="8" spans="1:2" x14ac:dyDescent="0.45">
      <c r="A8" t="s">
        <v>10</v>
      </c>
      <c r="B8">
        <v>1118</v>
      </c>
    </row>
    <row r="9" spans="1:2" x14ac:dyDescent="0.45">
      <c r="A9" t="s">
        <v>11</v>
      </c>
      <c r="B9">
        <v>775</v>
      </c>
    </row>
    <row r="10" spans="1:2" x14ac:dyDescent="0.45">
      <c r="A10" t="s">
        <v>12</v>
      </c>
      <c r="B10">
        <v>607</v>
      </c>
    </row>
    <row r="11" spans="1:2" x14ac:dyDescent="0.45">
      <c r="A11" t="s">
        <v>13</v>
      </c>
      <c r="B11">
        <v>493</v>
      </c>
    </row>
    <row r="12" spans="1:2" x14ac:dyDescent="0.45">
      <c r="A12" t="s">
        <v>14</v>
      </c>
      <c r="B12">
        <v>483</v>
      </c>
    </row>
    <row r="13" spans="1:2" x14ac:dyDescent="0.45">
      <c r="A13" t="s">
        <v>15</v>
      </c>
      <c r="B13">
        <v>577</v>
      </c>
    </row>
    <row r="14" spans="1:2" x14ac:dyDescent="0.45">
      <c r="A14" t="s">
        <v>16</v>
      </c>
      <c r="B14">
        <v>744</v>
      </c>
    </row>
    <row r="15" spans="1:2" x14ac:dyDescent="0.45">
      <c r="A15" t="s">
        <v>17</v>
      </c>
      <c r="B15">
        <v>1205</v>
      </c>
    </row>
    <row r="16" spans="1:2" x14ac:dyDescent="0.45">
      <c r="A16" t="s">
        <v>18</v>
      </c>
      <c r="B16">
        <v>1044</v>
      </c>
    </row>
    <row r="17" spans="1:2" x14ac:dyDescent="0.45">
      <c r="A17" t="s">
        <v>19</v>
      </c>
      <c r="B17">
        <v>1283</v>
      </c>
    </row>
    <row r="18" spans="1:2" x14ac:dyDescent="0.45">
      <c r="A18" t="s">
        <v>20</v>
      </c>
      <c r="B18">
        <v>1200</v>
      </c>
    </row>
    <row r="19" spans="1:2" x14ac:dyDescent="0.45">
      <c r="A19" t="s">
        <v>21</v>
      </c>
      <c r="B19">
        <v>1198</v>
      </c>
    </row>
    <row r="20" spans="1:2" x14ac:dyDescent="0.45">
      <c r="A20" t="s">
        <v>22</v>
      </c>
      <c r="B20">
        <v>1312</v>
      </c>
    </row>
    <row r="21" spans="1:2" x14ac:dyDescent="0.45">
      <c r="A21" t="s">
        <v>23</v>
      </c>
      <c r="B21">
        <v>1281</v>
      </c>
    </row>
    <row r="22" spans="1:2" x14ac:dyDescent="0.45">
      <c r="A22" t="s">
        <v>24</v>
      </c>
      <c r="B22">
        <v>1297</v>
      </c>
    </row>
    <row r="23" spans="1:2" x14ac:dyDescent="0.45">
      <c r="A23" t="s">
        <v>25</v>
      </c>
      <c r="B23">
        <v>1420</v>
      </c>
    </row>
    <row r="24" spans="1:2" x14ac:dyDescent="0.45">
      <c r="A24" t="s">
        <v>43</v>
      </c>
      <c r="B24">
        <v>1709</v>
      </c>
    </row>
    <row r="25" spans="1:2" x14ac:dyDescent="0.45">
      <c r="A25" t="s">
        <v>44</v>
      </c>
      <c r="B25">
        <v>1580</v>
      </c>
    </row>
    <row r="26" spans="1:2" x14ac:dyDescent="0.45">
      <c r="A26" t="s">
        <v>45</v>
      </c>
      <c r="B26">
        <v>1527</v>
      </c>
    </row>
    <row r="27" spans="1:2" x14ac:dyDescent="0.45">
      <c r="A27" t="s">
        <v>46</v>
      </c>
      <c r="B27">
        <v>1706</v>
      </c>
    </row>
    <row r="28" spans="1:2" x14ac:dyDescent="0.45">
      <c r="A28" t="s">
        <v>173</v>
      </c>
      <c r="B28">
        <v>1791</v>
      </c>
    </row>
    <row r="29" spans="1:2" x14ac:dyDescent="0.45">
      <c r="A29" t="s">
        <v>174</v>
      </c>
      <c r="B29">
        <v>1725</v>
      </c>
    </row>
    <row r="30" spans="1:2" x14ac:dyDescent="0.45">
      <c r="A30" t="s">
        <v>175</v>
      </c>
      <c r="B30">
        <v>1624</v>
      </c>
    </row>
    <row r="31" spans="1:2" x14ac:dyDescent="0.45">
      <c r="A31" t="s">
        <v>176</v>
      </c>
      <c r="B31">
        <v>1669</v>
      </c>
    </row>
    <row r="33" spans="1:1" x14ac:dyDescent="0.45">
      <c r="A33" t="s">
        <v>172</v>
      </c>
    </row>
  </sheetData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E99"/>
  <sheetViews>
    <sheetView workbookViewId="0">
      <selection activeCell="B1" sqref="B1:B1048576"/>
    </sheetView>
  </sheetViews>
  <sheetFormatPr baseColWidth="10" defaultColWidth="12.140625" defaultRowHeight="14.25" x14ac:dyDescent="0.45"/>
  <sheetData>
    <row r="1" spans="1:5" x14ac:dyDescent="0.45">
      <c r="A1" s="62" t="s">
        <v>520</v>
      </c>
      <c r="E1" s="4"/>
    </row>
    <row r="3" spans="1:5" x14ac:dyDescent="0.45">
      <c r="A3" s="4" t="s">
        <v>177</v>
      </c>
      <c r="B3" s="4" t="s">
        <v>313</v>
      </c>
    </row>
    <row r="4" spans="1:5" x14ac:dyDescent="0.45">
      <c r="A4" s="4" t="s">
        <v>314</v>
      </c>
      <c r="B4">
        <v>59.103000000000002</v>
      </c>
    </row>
    <row r="5" spans="1:5" x14ac:dyDescent="0.45">
      <c r="A5" s="4" t="s">
        <v>315</v>
      </c>
      <c r="B5">
        <v>62.866999999999997</v>
      </c>
    </row>
    <row r="6" spans="1:5" x14ac:dyDescent="0.45">
      <c r="A6" s="4" t="s">
        <v>316</v>
      </c>
      <c r="B6">
        <v>65.876999999999995</v>
      </c>
    </row>
    <row r="7" spans="1:5" x14ac:dyDescent="0.45">
      <c r="A7" s="4" t="s">
        <v>317</v>
      </c>
      <c r="B7">
        <v>71.013000000000005</v>
      </c>
    </row>
    <row r="8" spans="1:5" x14ac:dyDescent="0.45">
      <c r="A8" s="4" t="s">
        <v>108</v>
      </c>
      <c r="B8">
        <v>75.567999999999998</v>
      </c>
    </row>
    <row r="9" spans="1:5" x14ac:dyDescent="0.45">
      <c r="A9" s="4" t="s">
        <v>318</v>
      </c>
      <c r="B9">
        <v>79.114000000000004</v>
      </c>
    </row>
    <row r="10" spans="1:5" x14ac:dyDescent="0.45">
      <c r="A10" s="4" t="s">
        <v>319</v>
      </c>
      <c r="B10">
        <v>79.099000000000004</v>
      </c>
    </row>
    <row r="11" spans="1:5" x14ac:dyDescent="0.45">
      <c r="A11" s="4" t="s">
        <v>320</v>
      </c>
      <c r="B11">
        <v>79.353999999999999</v>
      </c>
    </row>
    <row r="12" spans="1:5" x14ac:dyDescent="0.45">
      <c r="A12" s="4" t="s">
        <v>321</v>
      </c>
      <c r="B12">
        <v>79.575000000000003</v>
      </c>
    </row>
    <row r="13" spans="1:5" x14ac:dyDescent="0.45">
      <c r="A13" s="4" t="s">
        <v>322</v>
      </c>
      <c r="B13">
        <v>73.724999999999994</v>
      </c>
    </row>
    <row r="14" spans="1:5" x14ac:dyDescent="0.45">
      <c r="A14" s="4" t="s">
        <v>323</v>
      </c>
      <c r="B14">
        <v>67.870999999999995</v>
      </c>
    </row>
    <row r="15" spans="1:5" x14ac:dyDescent="0.45">
      <c r="A15" s="4" t="s">
        <v>324</v>
      </c>
      <c r="B15">
        <v>65.372</v>
      </c>
    </row>
    <row r="16" spans="1:5" x14ac:dyDescent="0.45">
      <c r="A16" s="4" t="s">
        <v>325</v>
      </c>
      <c r="B16">
        <v>68.822999999999993</v>
      </c>
    </row>
    <row r="17" spans="1:2" x14ac:dyDescent="0.45">
      <c r="A17" s="4" t="s">
        <v>326</v>
      </c>
      <c r="B17">
        <v>72.28</v>
      </c>
    </row>
    <row r="18" spans="1:2" x14ac:dyDescent="0.45">
      <c r="A18" s="4" t="s">
        <v>327</v>
      </c>
      <c r="B18">
        <v>76.421000000000006</v>
      </c>
    </row>
    <row r="19" spans="1:2" x14ac:dyDescent="0.45">
      <c r="A19" s="4" t="s">
        <v>328</v>
      </c>
      <c r="B19">
        <v>80.287999999999997</v>
      </c>
    </row>
    <row r="20" spans="1:2" x14ac:dyDescent="0.45">
      <c r="A20" s="4" t="s">
        <v>109</v>
      </c>
      <c r="B20">
        <v>82.28</v>
      </c>
    </row>
    <row r="21" spans="1:2" x14ac:dyDescent="0.45">
      <c r="A21" s="4" t="s">
        <v>329</v>
      </c>
      <c r="B21">
        <v>84.472999999999999</v>
      </c>
    </row>
    <row r="22" spans="1:2" x14ac:dyDescent="0.45">
      <c r="A22" s="4" t="s">
        <v>330</v>
      </c>
      <c r="B22">
        <v>83.412999999999997</v>
      </c>
    </row>
    <row r="23" spans="1:2" x14ac:dyDescent="0.45">
      <c r="A23" s="4" t="s">
        <v>331</v>
      </c>
      <c r="B23">
        <v>81.906000000000006</v>
      </c>
    </row>
    <row r="24" spans="1:2" x14ac:dyDescent="0.45">
      <c r="A24" s="4" t="s">
        <v>332</v>
      </c>
      <c r="B24">
        <v>82.44</v>
      </c>
    </row>
    <row r="25" spans="1:2" x14ac:dyDescent="0.45">
      <c r="A25" s="4" t="s">
        <v>333</v>
      </c>
      <c r="B25">
        <v>76.177000000000007</v>
      </c>
    </row>
    <row r="26" spans="1:2" x14ac:dyDescent="0.45">
      <c r="A26" s="4" t="s">
        <v>334</v>
      </c>
      <c r="B26">
        <v>71.174999999999997</v>
      </c>
    </row>
    <row r="27" spans="1:2" x14ac:dyDescent="0.45">
      <c r="A27" s="4" t="s">
        <v>335</v>
      </c>
      <c r="B27">
        <v>65.442999999999998</v>
      </c>
    </row>
    <row r="28" spans="1:2" x14ac:dyDescent="0.45">
      <c r="A28" s="4" t="s">
        <v>336</v>
      </c>
      <c r="B28">
        <v>71.581999999999994</v>
      </c>
    </row>
    <row r="29" spans="1:2" x14ac:dyDescent="0.45">
      <c r="A29" s="4" t="s">
        <v>337</v>
      </c>
      <c r="B29">
        <v>75.403999999999996</v>
      </c>
    </row>
    <row r="30" spans="1:2" x14ac:dyDescent="0.45">
      <c r="A30" s="4" t="s">
        <v>338</v>
      </c>
      <c r="B30">
        <v>60.722000000000001</v>
      </c>
    </row>
    <row r="31" spans="1:2" x14ac:dyDescent="0.45">
      <c r="A31" s="4" t="s">
        <v>339</v>
      </c>
      <c r="B31">
        <v>53.845999999999997</v>
      </c>
    </row>
    <row r="32" spans="1:2" x14ac:dyDescent="0.45">
      <c r="A32" s="4" t="s">
        <v>110</v>
      </c>
      <c r="B32">
        <v>57.597000000000001</v>
      </c>
    </row>
    <row r="33" spans="1:2" x14ac:dyDescent="0.45">
      <c r="A33" s="4" t="s">
        <v>340</v>
      </c>
      <c r="B33">
        <v>63.194000000000003</v>
      </c>
    </row>
    <row r="34" spans="1:2" x14ac:dyDescent="0.45">
      <c r="A34" s="4" t="s">
        <v>341</v>
      </c>
      <c r="B34">
        <v>65.004000000000005</v>
      </c>
    </row>
    <row r="35" spans="1:2" x14ac:dyDescent="0.45">
      <c r="A35" s="4" t="s">
        <v>342</v>
      </c>
      <c r="B35">
        <v>66.004999999999995</v>
      </c>
    </row>
    <row r="36" spans="1:2" x14ac:dyDescent="0.45">
      <c r="A36" s="4" t="s">
        <v>343</v>
      </c>
      <c r="B36">
        <v>67.119</v>
      </c>
    </row>
    <row r="37" spans="1:2" x14ac:dyDescent="0.45">
      <c r="A37" s="4" t="s">
        <v>344</v>
      </c>
      <c r="B37">
        <v>64.665999999999997</v>
      </c>
    </row>
    <row r="38" spans="1:2" x14ac:dyDescent="0.45">
      <c r="A38" s="4" t="s">
        <v>345</v>
      </c>
      <c r="B38">
        <v>58.243000000000002</v>
      </c>
    </row>
    <row r="39" spans="1:2" x14ac:dyDescent="0.45">
      <c r="A39" s="4" t="s">
        <v>346</v>
      </c>
      <c r="B39">
        <v>50.61</v>
      </c>
    </row>
    <row r="40" spans="1:2" x14ac:dyDescent="0.45">
      <c r="A40" s="4" t="s">
        <v>347</v>
      </c>
      <c r="B40">
        <v>58.347000000000001</v>
      </c>
    </row>
    <row r="41" spans="1:2" x14ac:dyDescent="0.45">
      <c r="A41" s="4" t="s">
        <v>348</v>
      </c>
      <c r="B41">
        <v>65.444000000000003</v>
      </c>
    </row>
    <row r="42" spans="1:2" x14ac:dyDescent="0.45">
      <c r="A42" s="4" t="s">
        <v>349</v>
      </c>
      <c r="B42">
        <v>74.010999999999996</v>
      </c>
    </row>
    <row r="43" spans="1:2" x14ac:dyDescent="0.45">
      <c r="A43" s="4" t="s">
        <v>350</v>
      </c>
      <c r="B43">
        <v>81.028000000000006</v>
      </c>
    </row>
    <row r="44" spans="1:2" x14ac:dyDescent="0.45">
      <c r="A44" s="4" t="s">
        <v>115</v>
      </c>
      <c r="B44">
        <v>97.632000000000005</v>
      </c>
    </row>
    <row r="45" spans="1:2" x14ac:dyDescent="0.45">
      <c r="A45" s="4" t="s">
        <v>351</v>
      </c>
      <c r="B45">
        <v>108.96599999999999</v>
      </c>
    </row>
    <row r="46" spans="1:2" x14ac:dyDescent="0.45">
      <c r="A46" s="4" t="s">
        <v>352</v>
      </c>
      <c r="B46">
        <v>112.949</v>
      </c>
    </row>
    <row r="47" spans="1:2" x14ac:dyDescent="0.45">
      <c r="A47" s="4" t="s">
        <v>353</v>
      </c>
      <c r="B47">
        <v>113.849</v>
      </c>
    </row>
    <row r="48" spans="1:2" x14ac:dyDescent="0.45">
      <c r="A48" s="4" t="s">
        <v>354</v>
      </c>
      <c r="B48">
        <v>113.69</v>
      </c>
    </row>
    <row r="49" spans="1:2" x14ac:dyDescent="0.45">
      <c r="A49" s="4" t="s">
        <v>355</v>
      </c>
      <c r="B49">
        <v>112.155</v>
      </c>
    </row>
    <row r="50" spans="1:2" x14ac:dyDescent="0.45">
      <c r="A50" s="4" t="s">
        <v>356</v>
      </c>
      <c r="B50">
        <v>100.78100000000001</v>
      </c>
    </row>
    <row r="51" spans="1:2" x14ac:dyDescent="0.45">
      <c r="A51" s="4" t="s">
        <v>357</v>
      </c>
      <c r="B51">
        <v>102.193</v>
      </c>
    </row>
    <row r="52" spans="1:2" x14ac:dyDescent="0.45">
      <c r="A52" s="4" t="s">
        <v>358</v>
      </c>
      <c r="B52">
        <v>109.53400000000001</v>
      </c>
    </row>
    <row r="53" spans="1:2" x14ac:dyDescent="0.45">
      <c r="A53" s="4" t="s">
        <v>359</v>
      </c>
      <c r="B53">
        <v>118.996</v>
      </c>
    </row>
    <row r="54" spans="1:2" x14ac:dyDescent="0.45">
      <c r="A54" s="4" t="s">
        <v>360</v>
      </c>
      <c r="B54">
        <v>123.89700000000001</v>
      </c>
    </row>
    <row r="55" spans="1:2" x14ac:dyDescent="0.45">
      <c r="A55" s="4" t="s">
        <v>361</v>
      </c>
      <c r="B55">
        <v>128.77699999999999</v>
      </c>
    </row>
    <row r="56" spans="1:2" x14ac:dyDescent="0.45">
      <c r="A56" s="4" t="s">
        <v>127</v>
      </c>
      <c r="B56">
        <v>138.13399999999999</v>
      </c>
    </row>
    <row r="57" spans="1:2" x14ac:dyDescent="0.45">
      <c r="A57" s="4" t="s">
        <v>362</v>
      </c>
      <c r="B57">
        <v>141.13900000000001</v>
      </c>
    </row>
    <row r="58" spans="1:2" x14ac:dyDescent="0.45">
      <c r="A58" s="4" t="s">
        <v>363</v>
      </c>
      <c r="B58">
        <v>137.82599999999999</v>
      </c>
    </row>
    <row r="59" spans="1:2" x14ac:dyDescent="0.45">
      <c r="A59" s="4" t="s">
        <v>364</v>
      </c>
      <c r="B59">
        <v>133.428</v>
      </c>
    </row>
    <row r="60" spans="1:2" x14ac:dyDescent="0.45">
      <c r="A60" s="4" t="s">
        <v>365</v>
      </c>
      <c r="B60">
        <v>128.55500000000001</v>
      </c>
    </row>
    <row r="61" spans="1:2" x14ac:dyDescent="0.45">
      <c r="A61" s="4" t="s">
        <v>366</v>
      </c>
      <c r="B61">
        <v>122.77800000000001</v>
      </c>
    </row>
    <row r="62" spans="1:2" x14ac:dyDescent="0.45">
      <c r="A62" s="4" t="s">
        <v>367</v>
      </c>
      <c r="B62">
        <v>113.18</v>
      </c>
    </row>
    <row r="63" spans="1:2" x14ac:dyDescent="0.45">
      <c r="A63" s="4" t="s">
        <v>368</v>
      </c>
      <c r="B63">
        <v>109.797</v>
      </c>
    </row>
    <row r="64" spans="1:2" x14ac:dyDescent="0.45">
      <c r="A64" s="4" t="s">
        <v>369</v>
      </c>
      <c r="B64">
        <v>107.518</v>
      </c>
    </row>
    <row r="65" spans="1:2" x14ac:dyDescent="0.45">
      <c r="A65" s="4" t="s">
        <v>370</v>
      </c>
      <c r="B65">
        <v>111.36199999999999</v>
      </c>
    </row>
    <row r="66" spans="1:2" x14ac:dyDescent="0.45">
      <c r="A66" s="4" t="s">
        <v>371</v>
      </c>
      <c r="B66">
        <v>112.684</v>
      </c>
    </row>
    <row r="67" spans="1:2" x14ac:dyDescent="0.45">
      <c r="A67" s="4" t="s">
        <v>372</v>
      </c>
      <c r="B67">
        <v>115.09399999999999</v>
      </c>
    </row>
    <row r="68" spans="1:2" x14ac:dyDescent="0.45">
      <c r="A68" s="4" t="s">
        <v>139</v>
      </c>
      <c r="B68">
        <v>117.16800000000001</v>
      </c>
    </row>
    <row r="69" spans="1:2" x14ac:dyDescent="0.45">
      <c r="A69" s="4" t="s">
        <v>373</v>
      </c>
      <c r="B69">
        <v>118.566</v>
      </c>
    </row>
    <row r="70" spans="1:2" x14ac:dyDescent="0.45">
      <c r="A70" s="4" t="s">
        <v>374</v>
      </c>
      <c r="B70">
        <v>113.81699999999999</v>
      </c>
    </row>
    <row r="71" spans="1:2" x14ac:dyDescent="0.45">
      <c r="A71" s="4" t="s">
        <v>375</v>
      </c>
      <c r="B71">
        <v>109.813</v>
      </c>
    </row>
    <row r="72" spans="1:2" x14ac:dyDescent="0.45">
      <c r="A72" s="4" t="s">
        <v>376</v>
      </c>
      <c r="B72">
        <v>106.414</v>
      </c>
    </row>
    <row r="73" spans="1:2" x14ac:dyDescent="0.45">
      <c r="A73" s="4" t="s">
        <v>377</v>
      </c>
      <c r="B73">
        <v>101.06699999999999</v>
      </c>
    </row>
    <row r="74" spans="1:2" x14ac:dyDescent="0.45">
      <c r="A74" s="4" t="s">
        <v>378</v>
      </c>
      <c r="B74">
        <v>95.03</v>
      </c>
    </row>
    <row r="75" spans="1:2" x14ac:dyDescent="0.45">
      <c r="A75" s="4" t="s">
        <v>379</v>
      </c>
      <c r="B75">
        <v>92.284000000000006</v>
      </c>
    </row>
    <row r="76" spans="1:2" x14ac:dyDescent="0.45">
      <c r="A76" s="4" t="s">
        <v>380</v>
      </c>
      <c r="B76">
        <v>87.155000000000001</v>
      </c>
    </row>
    <row r="77" spans="1:2" x14ac:dyDescent="0.45">
      <c r="A77" s="4" t="s">
        <v>381</v>
      </c>
      <c r="B77">
        <v>90.328999999999994</v>
      </c>
    </row>
    <row r="78" spans="1:2" x14ac:dyDescent="0.45">
      <c r="A78" s="4" t="s">
        <v>382</v>
      </c>
      <c r="B78">
        <v>91.972999999999999</v>
      </c>
    </row>
    <row r="79" spans="1:2" x14ac:dyDescent="0.45">
      <c r="A79" s="4" t="s">
        <v>383</v>
      </c>
      <c r="B79">
        <v>93.897999999999996</v>
      </c>
    </row>
    <row r="80" spans="1:2" x14ac:dyDescent="0.45">
      <c r="A80" s="4" t="s">
        <v>151</v>
      </c>
      <c r="B80">
        <v>96.879000000000005</v>
      </c>
    </row>
    <row r="81" spans="1:2" x14ac:dyDescent="0.45">
      <c r="A81" s="4" t="s">
        <v>384</v>
      </c>
      <c r="B81">
        <v>97.915000000000006</v>
      </c>
    </row>
    <row r="82" spans="1:2" x14ac:dyDescent="0.45">
      <c r="A82" s="4" t="s">
        <v>385</v>
      </c>
      <c r="B82">
        <v>94.504000000000005</v>
      </c>
    </row>
    <row r="83" spans="1:2" x14ac:dyDescent="0.45">
      <c r="A83" s="4" t="s">
        <v>386</v>
      </c>
      <c r="B83">
        <v>92.826999999999998</v>
      </c>
    </row>
    <row r="84" spans="1:2" x14ac:dyDescent="0.45">
      <c r="A84" s="4" t="s">
        <v>387</v>
      </c>
      <c r="B84">
        <v>91.567999999999998</v>
      </c>
    </row>
    <row r="85" spans="1:2" x14ac:dyDescent="0.45">
      <c r="A85" s="4" t="s">
        <v>388</v>
      </c>
      <c r="B85">
        <v>87.483999999999995</v>
      </c>
    </row>
    <row r="86" spans="1:2" x14ac:dyDescent="0.45">
      <c r="A86" s="4" t="s">
        <v>389</v>
      </c>
      <c r="B86">
        <v>82.855000000000004</v>
      </c>
    </row>
    <row r="87" spans="1:2" x14ac:dyDescent="0.45">
      <c r="A87" s="4" t="s">
        <v>390</v>
      </c>
      <c r="B87">
        <v>80.739999999999995</v>
      </c>
    </row>
    <row r="88" spans="1:2" x14ac:dyDescent="0.45">
      <c r="A88" s="5" t="s">
        <v>391</v>
      </c>
      <c r="B88" s="4">
        <v>76.477999999999994</v>
      </c>
    </row>
    <row r="89" spans="1:2" x14ac:dyDescent="0.45">
      <c r="A89" s="5" t="s">
        <v>392</v>
      </c>
      <c r="B89" s="4">
        <v>80.274000000000001</v>
      </c>
    </row>
    <row r="90" spans="1:2" x14ac:dyDescent="0.45">
      <c r="A90" s="5" t="s">
        <v>393</v>
      </c>
      <c r="B90" s="4">
        <v>81.739999999999995</v>
      </c>
    </row>
    <row r="91" spans="1:2" x14ac:dyDescent="0.45">
      <c r="A91" s="5" t="s">
        <v>394</v>
      </c>
      <c r="B91" s="4">
        <v>81.997</v>
      </c>
    </row>
    <row r="92" spans="1:2" x14ac:dyDescent="0.45">
      <c r="A92" s="5" t="s">
        <v>163</v>
      </c>
      <c r="B92" s="4">
        <v>83.67</v>
      </c>
    </row>
    <row r="93" spans="1:2" x14ac:dyDescent="0.45">
      <c r="A93" s="5" t="s">
        <v>395</v>
      </c>
      <c r="B93" s="4">
        <v>84.356999999999999</v>
      </c>
    </row>
    <row r="94" spans="1:2" x14ac:dyDescent="0.45">
      <c r="A94" s="5" t="s">
        <v>396</v>
      </c>
      <c r="B94" s="4">
        <v>82.221999999999994</v>
      </c>
    </row>
    <row r="95" spans="1:2" x14ac:dyDescent="0.45">
      <c r="A95" s="5" t="s">
        <v>397</v>
      </c>
      <c r="B95" s="4">
        <v>80.837999999999994</v>
      </c>
    </row>
    <row r="96" spans="1:2" x14ac:dyDescent="0.45">
      <c r="A96" s="5" t="s">
        <v>398</v>
      </c>
      <c r="B96" s="4">
        <v>78.677000000000007</v>
      </c>
    </row>
    <row r="97" spans="1:2" x14ac:dyDescent="0.45">
      <c r="A97" s="5" t="s">
        <v>399</v>
      </c>
      <c r="B97" s="4">
        <v>76.289000000000001</v>
      </c>
    </row>
    <row r="98" spans="1:2" x14ac:dyDescent="0.45">
      <c r="A98" s="5" t="s">
        <v>400</v>
      </c>
      <c r="B98" s="4">
        <v>71.933000000000007</v>
      </c>
    </row>
    <row r="99" spans="1:2" x14ac:dyDescent="0.45">
      <c r="A99" s="5" t="s">
        <v>401</v>
      </c>
      <c r="B99" s="4">
        <v>67.647000000000006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49</vt:i4>
      </vt:variant>
    </vt:vector>
  </HeadingPairs>
  <TitlesOfParts>
    <vt:vector size="49" baseType="lpstr">
      <vt:lpstr>Ch. 1  Oil, Electricity and G</vt:lpstr>
      <vt:lpstr>Ch.2 Baltic Dry Index 2021-2025</vt:lpstr>
      <vt:lpstr>Ch.3 GDP 2021-2025</vt:lpstr>
      <vt:lpstr>Ch.4a Government Debt % of GDP</vt:lpstr>
      <vt:lpstr>Ch.4b Deficit to GDP in %</vt:lpstr>
      <vt:lpstr>Ch. 4a+b </vt:lpstr>
      <vt:lpstr>Ch.5 Development of inflation </vt:lpstr>
      <vt:lpstr>Ch.6 insolvencies 2021-2025</vt:lpstr>
      <vt:lpstr>Ch.7 Job Vacancies 2021-2025</vt:lpstr>
      <vt:lpstr>Ch.8 People in employment</vt:lpstr>
      <vt:lpstr>Ch.9 Exchange rates</vt:lpstr>
      <vt:lpstr>Ch.10 Equity indices</vt:lpstr>
      <vt:lpstr>Chr.11 Yield-Spread 2021-2025</vt:lpstr>
      <vt:lpstr>Ch. 12 Yields 10y gov. loans</vt:lpstr>
      <vt:lpstr>Ch.13 Gross issue volume</vt:lpstr>
      <vt:lpstr>Ch.14 ATX Total Return 2025</vt:lpstr>
      <vt:lpstr>Ch.15 Outstanding derivats2025 </vt:lpstr>
      <vt:lpstr>Ch.16 Market shares of sectors </vt:lpstr>
      <vt:lpstr>Ch.17 NPL ratios 2021-2025</vt:lpstr>
      <vt:lpstr>Ch. 18 Capital base 2021-2025</vt:lpstr>
      <vt:lpstr>Ch. 19 LCR &amp; NSFR in% 2021-2025</vt:lpstr>
      <vt:lpstr>Ch 20. Breakdown Investments</vt:lpstr>
      <vt:lpstr>Ch. 21 SCR ratio 2021-2025</vt:lpstr>
      <vt:lpstr>Ch. 22 Types of investment PK</vt:lpstr>
      <vt:lpstr>Ch. 23 Types of investment CPC </vt:lpstr>
      <vt:lpstr>Ch. 24 Fund assets IFs</vt:lpstr>
      <vt:lpstr>Ch. 25 Net inflows &amp; outflows</vt:lpstr>
      <vt:lpstr>Ch.26 Fund volumes</vt:lpstr>
      <vt:lpstr>Ch.27 Fund assets real estate</vt:lpstr>
      <vt:lpstr>Ch.28 Client assets</vt:lpstr>
      <vt:lpstr>Ch.29 Aggregated capital base </vt:lpstr>
      <vt:lpstr>Ch.30 KYC-verified users</vt:lpstr>
      <vt:lpstr>Ch.31  Crypto assets held </vt:lpstr>
      <vt:lpstr>Ch32. Incident causes report 25</vt:lpstr>
      <vt:lpstr>Ch. 33  Affordability </vt:lpstr>
      <vt:lpstr>Ch.34  NPL volume, commercia</vt:lpstr>
      <vt:lpstr>Ch.35 Number of foreign funds</vt:lpstr>
      <vt:lpstr>Ch.36 Whistleblower reports</vt:lpstr>
      <vt:lpstr>Ch.37 Conduct risk of banks</vt:lpstr>
      <vt:lpstr>Ch.38 Error rate</vt:lpstr>
      <vt:lpstr>Ch. 39 Transaction reports</vt:lpstr>
      <vt:lpstr>Ch. 40 Administrative penalties</vt:lpstr>
      <vt:lpstr>Ch. 41 Sanctioned cases </vt:lpstr>
      <vt:lpstr>Ch. 42 Administrative penalties</vt:lpstr>
      <vt:lpstr>Ch. 43 Complaints to BCwG</vt:lpstr>
      <vt:lpstr>Ch. 44 Facts reported</vt:lpstr>
      <vt:lpstr>Ch. 45 Statistics Success BVwG </vt:lpstr>
      <vt:lpstr>Ch. 46 Expert organisation</vt:lpstr>
      <vt:lpstr>Ch. 47 Supervisory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Pavonic Anastasia</dc:creator>
  <cp:lastModifiedBy>Pavonic Anastasia</cp:lastModifiedBy>
  <dcterms:created xsi:type="dcterms:W3CDTF">2026-06-01T11:51:53Z</dcterms:created>
  <dcterms:modified xsi:type="dcterms:W3CDTF">2026-06-23T11:22:30Z</dcterms:modified>
</cp:coreProperties>
</file>